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我的雲端硬碟\0.軟創系務\110~113級軟創學程畢業檢核表\"/>
    </mc:Choice>
  </mc:AlternateContent>
  <xr:revisionPtr revIDLastSave="0" documentId="13_ncr:1_{41A626E7-9D71-4064-9F5D-0C818EA64EA8}" xr6:coauthVersionLast="47" xr6:coauthVersionMax="47" xr10:uidLastSave="{00000000-0000-0000-0000-000000000000}"/>
  <workbookProtection workbookAlgorithmName="SHA-512" workbookHashValue="yIB1wWV+oE9W77Z37IuG1shQQQzEVQP6gRx/DJMZDSKcxlgUimthxNqj9x3HWgtrPkteNpg47LAMJA1h1nD0Lw==" workbookSaltValue="P2ClfNYOlYhcEHS7vSDiwA==" workbookSpinCount="100000" lockStructure="1"/>
  <bookViews>
    <workbookView xWindow="-108" yWindow="-108" windowWidth="23256" windowHeight="12576" xr2:uid="{F77CFA8F-F7E4-4015-8723-B952D8D75EF1}"/>
  </bookViews>
  <sheets>
    <sheet name="3院代碼" sheetId="2" r:id="rId1"/>
    <sheet name="111級" sheetId="1" r:id="rId2"/>
  </sheets>
  <definedNames>
    <definedName name="_xlnm.Print_Area" localSheetId="1">'111級'!$A$1:$V$32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1" l="1"/>
  <c r="P7" i="1" l="1"/>
  <c r="P8" i="1"/>
  <c r="P9" i="1"/>
  <c r="P10" i="1"/>
  <c r="P11" i="1"/>
  <c r="P12" i="1"/>
  <c r="P13" i="1"/>
  <c r="P14" i="1"/>
  <c r="P15" i="1"/>
  <c r="P16" i="1"/>
  <c r="P17" i="1"/>
  <c r="P18" i="1"/>
  <c r="P19" i="1"/>
  <c r="P20" i="1"/>
  <c r="P21" i="1"/>
  <c r="P22" i="1"/>
  <c r="K7" i="1"/>
  <c r="K8" i="1"/>
  <c r="K9" i="1"/>
  <c r="K10" i="1"/>
  <c r="K11" i="1"/>
  <c r="K12" i="1"/>
  <c r="K13" i="1"/>
  <c r="K14" i="1"/>
  <c r="K15" i="1"/>
  <c r="K16" i="1"/>
  <c r="K17" i="1"/>
  <c r="K18" i="1"/>
  <c r="K19" i="1"/>
  <c r="K20" i="1"/>
  <c r="K21" i="1"/>
  <c r="K22" i="1"/>
  <c r="K23" i="1"/>
  <c r="K24" i="1"/>
  <c r="K25" i="1"/>
  <c r="K26" i="1"/>
  <c r="K27" i="1"/>
  <c r="K28" i="1"/>
  <c r="K29" i="1"/>
  <c r="K30" i="1"/>
  <c r="K31" i="1"/>
  <c r="K32" i="1"/>
  <c r="K6" i="1"/>
  <c r="T21" i="1" l="1"/>
  <c r="T20" i="1"/>
  <c r="T19" i="1"/>
  <c r="T23" i="1" l="1"/>
  <c r="F2" i="2"/>
</calcChain>
</file>

<file path=xl/sharedStrings.xml><?xml version="1.0" encoding="utf-8"?>
<sst xmlns="http://schemas.openxmlformats.org/spreadsheetml/2006/main" count="154" uniqueCount="139">
  <si>
    <t>軟體工程與數位創意學士學位學程</t>
    <phoneticPr fontId="2" type="noConversion"/>
  </si>
  <si>
    <t>111級畢業學分核對表</t>
    <phoneticPr fontId="2" type="noConversion"/>
  </si>
  <si>
    <t>科目名稱</t>
    <phoneticPr fontId="2" type="noConversion"/>
  </si>
  <si>
    <t>確認欄</t>
    <phoneticPr fontId="2" type="noConversion"/>
  </si>
  <si>
    <t>開課代碼</t>
    <phoneticPr fontId="2" type="noConversion"/>
  </si>
  <si>
    <t>學分數</t>
    <phoneticPr fontId="2" type="noConversion"/>
  </si>
  <si>
    <t>院系必修61學分</t>
    <phoneticPr fontId="2" type="noConversion"/>
  </si>
  <si>
    <t>大一</t>
    <phoneticPr fontId="2" type="noConversion"/>
  </si>
  <si>
    <t>程式設計(一)</t>
  </si>
  <si>
    <t>專業選修13學分(本系選修)</t>
    <phoneticPr fontId="2" type="noConversion"/>
  </si>
  <si>
    <t>範例：C0T0322368</t>
    <phoneticPr fontId="2" type="noConversion"/>
  </si>
  <si>
    <t>互動電腦音樂</t>
    <phoneticPr fontId="2" type="noConversion"/>
  </si>
  <si>
    <t>色彩學</t>
  </si>
  <si>
    <t>離散數學</t>
  </si>
  <si>
    <t>線性代數</t>
  </si>
  <si>
    <t>計算機概論</t>
  </si>
  <si>
    <t>作業系統概論</t>
    <phoneticPr fontId="2" type="noConversion"/>
  </si>
  <si>
    <t>創意設計思考與方法</t>
  </si>
  <si>
    <t>程式設計(二)</t>
  </si>
  <si>
    <t>大二</t>
    <phoneticPr fontId="2" type="noConversion"/>
  </si>
  <si>
    <t>系統分析與設計</t>
  </si>
  <si>
    <t>物件導向程式設計</t>
  </si>
  <si>
    <t>電腦動畫製作</t>
  </si>
  <si>
    <t>視覺傳達設計</t>
  </si>
  <si>
    <t>資料結構</t>
  </si>
  <si>
    <t>軟體測試與驗證</t>
  </si>
  <si>
    <t>多媒體網頁設計</t>
  </si>
  <si>
    <t>大三</t>
    <phoneticPr fontId="2" type="noConversion"/>
  </si>
  <si>
    <t>自主學習</t>
  </si>
  <si>
    <t>專題(一)</t>
  </si>
  <si>
    <t>人機介面與互動設計</t>
  </si>
  <si>
    <t>開課單位</t>
  </si>
  <si>
    <t>科目名稱</t>
  </si>
  <si>
    <t>學分數</t>
  </si>
  <si>
    <t>網路服務程式設計</t>
    <phoneticPr fontId="2" type="noConversion"/>
  </si>
  <si>
    <t>自由學分7學分</t>
    <phoneticPr fontId="2" type="noConversion"/>
  </si>
  <si>
    <t>計算機網路</t>
  </si>
  <si>
    <t>專題(二)</t>
  </si>
  <si>
    <t>大四</t>
    <phoneticPr fontId="2" type="noConversion"/>
  </si>
  <si>
    <t>程式實作能力檢定</t>
  </si>
  <si>
    <t>專題(三)</t>
  </si>
  <si>
    <t>二選一</t>
    <phoneticPr fontId="2" type="noConversion"/>
  </si>
  <si>
    <t>行動軟體設計與開發</t>
  </si>
  <si>
    <t>行動App程式設計</t>
  </si>
  <si>
    <t>互動控制程式設計</t>
  </si>
  <si>
    <t>多媒體互動設計</t>
  </si>
  <si>
    <t>上學期</t>
  </si>
  <si>
    <t>下學期</t>
  </si>
  <si>
    <t>項目</t>
  </si>
  <si>
    <t>應得學分</t>
  </si>
  <si>
    <t>實得學分</t>
  </si>
  <si>
    <t>全人32學分</t>
    <phoneticPr fontId="2" type="noConversion"/>
  </si>
  <si>
    <t>大一國文</t>
  </si>
  <si>
    <t>院系必修</t>
  </si>
  <si>
    <t>大一英文</t>
  </si>
  <si>
    <t>全人課程</t>
  </si>
  <si>
    <t>大二外文</t>
    <phoneticPr fontId="2" type="noConversion"/>
  </si>
  <si>
    <t>專業選修</t>
  </si>
  <si>
    <t>校訂</t>
    <phoneticPr fontId="2" type="noConversion"/>
  </si>
  <si>
    <t>軍訓</t>
  </si>
  <si>
    <t>自由選修</t>
  </si>
  <si>
    <t>核
心
課
程</t>
    <phoneticPr fontId="2" type="noConversion"/>
  </si>
  <si>
    <t>大學入門</t>
  </si>
  <si>
    <t>總計</t>
  </si>
  <si>
    <t>大一體育(共兩學期)</t>
    <phoneticPr fontId="2" type="noConversion"/>
  </si>
  <si>
    <t>大二體育(共兩學期)</t>
    <phoneticPr fontId="2" type="noConversion"/>
  </si>
  <si>
    <t>人生哲學</t>
  </si>
  <si>
    <t>專業倫理-科技倫理</t>
    <phoneticPr fontId="2" type="noConversion"/>
  </si>
  <si>
    <t>通識</t>
    <phoneticPr fontId="2" type="noConversion"/>
  </si>
  <si>
    <t>自然科技(NT)</t>
  </si>
  <si>
    <t>人文藝術(PT)</t>
  </si>
  <si>
    <t>社會科學(ST)</t>
  </si>
  <si>
    <t>依據輔仁大學軟體工程與數位創意學士學位學程修業規則第三條 
「 學生需於大四學年結束前通過下列三項之一者始有畢業資格。 」
一、	至少參加兩項以上校內外的軟創承認相關競賽，並取得主辦單位的參賽證明文件或有本學程之指導教授簽名認可文件。 
二、	參與一項以上之產學合作（包含國科會）計畫，並有證明或有本學程內之指導教授簽名認可文件。 
三、	至少獲得一項以上之校內外的軟體創作相關競賽之複賽入圍（含決賽或是獲獎）資格，並取得主辦單位的證明文件或有本學程內之指導教授簽名認可文件。</t>
    <phoneticPr fontId="2" type="noConversion"/>
  </si>
  <si>
    <t>學院</t>
    <phoneticPr fontId="2" type="noConversion"/>
  </si>
  <si>
    <t>學系</t>
    <phoneticPr fontId="2" type="noConversion"/>
  </si>
  <si>
    <t>開課代碼前三碼</t>
    <phoneticPr fontId="2" type="noConversion"/>
  </si>
  <si>
    <t>開課代碼查詢</t>
    <phoneticPr fontId="2" type="noConversion"/>
  </si>
  <si>
    <t>結果</t>
    <phoneticPr fontId="2" type="noConversion"/>
  </si>
  <si>
    <t>理工學院</t>
    <phoneticPr fontId="2" type="noConversion"/>
  </si>
  <si>
    <t>DSG</t>
    <phoneticPr fontId="2" type="noConversion"/>
  </si>
  <si>
    <t>數學系</t>
    <phoneticPr fontId="2" type="noConversion"/>
  </si>
  <si>
    <t>D31</t>
    <phoneticPr fontId="2" type="noConversion"/>
  </si>
  <si>
    <t>數學系</t>
  </si>
  <si>
    <t>D1B</t>
    <phoneticPr fontId="2" type="noConversion"/>
  </si>
  <si>
    <t>物理學系</t>
    <phoneticPr fontId="2" type="noConversion"/>
  </si>
  <si>
    <t>D55</t>
    <phoneticPr fontId="2" type="noConversion"/>
  </si>
  <si>
    <t>D56</t>
    <phoneticPr fontId="2" type="noConversion"/>
  </si>
  <si>
    <t>化學系</t>
    <phoneticPr fontId="2" type="noConversion"/>
  </si>
  <si>
    <t>D33</t>
    <phoneticPr fontId="2" type="noConversion"/>
  </si>
  <si>
    <t>生命科學系</t>
    <phoneticPr fontId="2" type="noConversion"/>
  </si>
  <si>
    <t>D54</t>
    <phoneticPr fontId="2" type="noConversion"/>
  </si>
  <si>
    <t>電機工程學系</t>
    <phoneticPr fontId="2" type="noConversion"/>
  </si>
  <si>
    <t>D89</t>
    <phoneticPr fontId="2" type="noConversion"/>
  </si>
  <si>
    <t>資訊工程學系</t>
    <phoneticPr fontId="2" type="noConversion"/>
  </si>
  <si>
    <t>D51</t>
    <phoneticPr fontId="2" type="noConversion"/>
  </si>
  <si>
    <t>醫學資訊與創新應用學士學位學程</t>
    <phoneticPr fontId="2" type="noConversion"/>
  </si>
  <si>
    <t>D0W</t>
    <phoneticPr fontId="2" type="noConversion"/>
  </si>
  <si>
    <t>人工智慧與資訊安全學士學位學程</t>
    <phoneticPr fontId="2" type="noConversion"/>
  </si>
  <si>
    <t>D1I</t>
    <phoneticPr fontId="2" type="noConversion"/>
  </si>
  <si>
    <t>C0T</t>
    <phoneticPr fontId="2" type="noConversion"/>
  </si>
  <si>
    <t>醫學資訊與健康科技進修學士學位學程</t>
    <phoneticPr fontId="2" type="noConversion"/>
  </si>
  <si>
    <t>C1H</t>
    <phoneticPr fontId="2" type="noConversion"/>
  </si>
  <si>
    <t>藝術學院</t>
    <phoneticPr fontId="2" type="noConversion"/>
  </si>
  <si>
    <t>DAG</t>
    <phoneticPr fontId="2" type="noConversion"/>
  </si>
  <si>
    <t>音樂學系</t>
    <phoneticPr fontId="2" type="noConversion"/>
  </si>
  <si>
    <t>D80</t>
    <phoneticPr fontId="2" type="noConversion"/>
  </si>
  <si>
    <t>應用美術學系</t>
    <phoneticPr fontId="2" type="noConversion"/>
  </si>
  <si>
    <t>D81</t>
    <phoneticPr fontId="2" type="noConversion"/>
  </si>
  <si>
    <t>景觀設計學系</t>
    <phoneticPr fontId="2" type="noConversion"/>
  </si>
  <si>
    <t>D82</t>
    <phoneticPr fontId="2" type="noConversion"/>
  </si>
  <si>
    <t>應用美術學系(進修學士班)</t>
    <phoneticPr fontId="2" type="noConversion"/>
  </si>
  <si>
    <t>C81</t>
    <phoneticPr fontId="2" type="noConversion"/>
  </si>
  <si>
    <t>室內設計進修學士學位學程</t>
    <phoneticPr fontId="2" type="noConversion"/>
  </si>
  <si>
    <t>C1F</t>
    <phoneticPr fontId="2" type="noConversion"/>
  </si>
  <si>
    <t>藝術與文化創意學士學位學程</t>
    <phoneticPr fontId="2" type="noConversion"/>
  </si>
  <si>
    <t>C0J</t>
    <phoneticPr fontId="2" type="noConversion"/>
  </si>
  <si>
    <t>傳播學院</t>
    <phoneticPr fontId="2" type="noConversion"/>
  </si>
  <si>
    <t>影像傳播學系</t>
    <phoneticPr fontId="2" type="noConversion"/>
  </si>
  <si>
    <t>D11</t>
    <phoneticPr fontId="2" type="noConversion"/>
  </si>
  <si>
    <t>新聞傳播學系</t>
    <phoneticPr fontId="2" type="noConversion"/>
  </si>
  <si>
    <t>D12</t>
    <phoneticPr fontId="2" type="noConversion"/>
  </si>
  <si>
    <t>廣告傳播學系</t>
    <phoneticPr fontId="2" type="noConversion"/>
  </si>
  <si>
    <t>D13</t>
    <phoneticPr fontId="2" type="noConversion"/>
  </si>
  <si>
    <t>大眾傳播學士學位學程</t>
    <phoneticPr fontId="2" type="noConversion"/>
  </si>
  <si>
    <t>C0G</t>
    <phoneticPr fontId="2" type="noConversion"/>
  </si>
  <si>
    <t>上學期</t>
    <phoneticPr fontId="2" type="noConversion"/>
  </si>
  <si>
    <t>下學期</t>
    <phoneticPr fontId="2" type="noConversion"/>
  </si>
  <si>
    <t>本表僅供參考，實際畢業學分依學校審核</t>
    <phoneticPr fontId="2" type="noConversion"/>
  </si>
  <si>
    <t>基本能力課程</t>
    <phoneticPr fontId="2" type="noConversion"/>
  </si>
  <si>
    <t>總學分數</t>
    <phoneticPr fontId="2" type="noConversion"/>
  </si>
  <si>
    <t>院系必選(最低6學分，超過6學分算在專業選修)</t>
    <phoneticPr fontId="2" type="noConversion"/>
  </si>
  <si>
    <t>範例：C1G0234031
非3院代碼學分不承認
故確認欄為零</t>
    <phoneticPr fontId="2" type="noConversion"/>
  </si>
  <si>
    <t>數位生活媒體</t>
    <phoneticPr fontId="2" type="noConversion"/>
  </si>
  <si>
    <t>範例:法學院-法律系</t>
    <phoneticPr fontId="2" type="noConversion"/>
  </si>
  <si>
    <t>憲法(一)</t>
    <phoneticPr fontId="2" type="noConversion"/>
  </si>
  <si>
    <r>
      <t>專業選修9學分(本校理工學院、傳播學院、藝術學院各系所開設之必選修科目本學程承認並視同為本學程開設之專業選修課程)。</t>
    </r>
    <r>
      <rPr>
        <b/>
        <sz val="12"/>
        <color rgb="FFFF0000"/>
        <rFont val="標楷體"/>
        <family val="4"/>
        <charset val="136"/>
      </rPr>
      <t>請參考分頁3院代碼</t>
    </r>
    <phoneticPr fontId="2" type="noConversion"/>
  </si>
  <si>
    <t>創意素描</t>
    <phoneticPr fontId="2" type="noConversion"/>
  </si>
  <si>
    <t>學士後AI創新應用多元培力專班</t>
    <phoneticPr fontId="2" type="noConversion"/>
  </si>
  <si>
    <t>CQ1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</si>
</sst>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0"/>
      <color theme="1"/>
      <name val="標楷體"/>
      <family val="4"/>
      <charset val="136"/>
    </font>
    <font>
      <sz val="12"/>
      <color theme="1"/>
      <name val="標楷體"/>
      <family val="4"/>
      <charset val="136"/>
    </font>
    <font>
      <b/>
      <sz val="20"/>
      <color rgb="FFFF0000"/>
      <name val="標楷體"/>
      <family val="4"/>
      <charset val="136"/>
    </font>
    <font>
      <sz val="14"/>
      <color theme="1"/>
      <name val="標楷體"/>
      <family val="4"/>
      <charset val="136"/>
    </font>
    <font>
      <sz val="16"/>
      <color theme="1"/>
      <name val="標楷體"/>
      <family val="4"/>
      <charset val="136"/>
    </font>
    <font>
      <sz val="14"/>
      <color rgb="FF000000"/>
      <name val="標楷體"/>
      <family val="4"/>
      <charset val="136"/>
    </font>
    <font>
      <sz val="12"/>
      <name val="標楷體"/>
      <family val="4"/>
      <charset val="136"/>
    </font>
    <font>
      <b/>
      <sz val="12"/>
      <color theme="1"/>
      <name val="標楷體"/>
      <family val="4"/>
      <charset val="136"/>
    </font>
    <font>
      <b/>
      <sz val="14"/>
      <color theme="1"/>
      <name val="標楷體"/>
      <family val="4"/>
      <charset val="136"/>
    </font>
    <font>
      <b/>
      <sz val="16"/>
      <color theme="1"/>
      <name val="標楷體"/>
      <family val="4"/>
      <charset val="136"/>
    </font>
    <font>
      <sz val="14"/>
      <color rgb="FFFF0000"/>
      <name val="標楷體"/>
      <family val="4"/>
      <charset val="136"/>
    </font>
    <font>
      <b/>
      <sz val="14"/>
      <color rgb="FFFF0000"/>
      <name val="標楷體"/>
      <family val="4"/>
      <charset val="136"/>
    </font>
    <font>
      <b/>
      <sz val="12"/>
      <color rgb="FFFF0000"/>
      <name val="標楷體"/>
      <family val="4"/>
      <charset val="136"/>
    </font>
  </fonts>
  <fills count="11">
    <fill>
      <patternFill patternType="none"/>
    </fill>
    <fill>
      <patternFill patternType="gray125"/>
    </fill>
    <fill>
      <patternFill patternType="solid">
        <fgColor theme="5"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s>
  <borders count="10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thin">
        <color theme="1"/>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style="medium">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medium">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theme="1"/>
      </left>
      <right style="medium">
        <color theme="1"/>
      </right>
      <top style="medium">
        <color theme="1"/>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left>
      <right style="thin">
        <color theme="2"/>
      </right>
      <top/>
      <bottom/>
      <diagonal/>
    </border>
    <border>
      <left style="medium">
        <color theme="1"/>
      </left>
      <right style="medium">
        <color theme="1"/>
      </right>
      <top style="medium">
        <color theme="1"/>
      </top>
      <bottom style="medium">
        <color theme="1"/>
      </bottom>
      <diagonal/>
    </border>
    <border>
      <left style="thin">
        <color theme="1"/>
      </left>
      <right/>
      <top style="medium">
        <color theme="1"/>
      </top>
      <bottom style="medium">
        <color indexed="64"/>
      </bottom>
      <diagonal/>
    </border>
    <border>
      <left style="thin">
        <color indexed="64"/>
      </left>
      <right/>
      <top style="medium">
        <color indexed="64"/>
      </top>
      <bottom style="thin">
        <color indexed="64"/>
      </bottom>
      <diagonal/>
    </border>
    <border>
      <left style="thin">
        <color theme="1"/>
      </left>
      <right style="medium">
        <color theme="1"/>
      </right>
      <top style="thin">
        <color theme="1"/>
      </top>
      <bottom style="thin">
        <color theme="1"/>
      </bottom>
      <diagonal/>
    </border>
    <border diagonalUp="1" diagonalDown="1">
      <left style="thin">
        <color theme="1"/>
      </left>
      <right style="medium">
        <color theme="1"/>
      </right>
      <top style="thin">
        <color theme="1"/>
      </top>
      <bottom style="thin">
        <color theme="1"/>
      </bottom>
      <diagonal style="thin">
        <color theme="1"/>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medium">
        <color theme="1"/>
      </right>
      <top/>
      <bottom style="thin">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1"/>
      </right>
      <top style="medium">
        <color theme="1"/>
      </top>
      <bottom style="medium">
        <color theme="1"/>
      </bottom>
      <diagonal/>
    </border>
    <border>
      <left/>
      <right style="thin">
        <color theme="1"/>
      </right>
      <top style="thin">
        <color theme="1"/>
      </top>
      <bottom style="medium">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theme="2" tint="-9.9948118533890809E-2"/>
      </right>
      <top style="thin">
        <color theme="2"/>
      </top>
      <bottom style="thin">
        <color theme="2"/>
      </bottom>
      <diagonal/>
    </border>
    <border>
      <left/>
      <right style="thin">
        <color indexed="64"/>
      </right>
      <top style="thin">
        <color indexed="64"/>
      </top>
      <bottom style="medium">
        <color indexed="64"/>
      </bottom>
      <diagonal/>
    </border>
    <border>
      <left style="thin">
        <color indexed="64"/>
      </left>
      <right style="medium">
        <color indexed="64"/>
      </right>
      <top style="medium">
        <color auto="1"/>
      </top>
      <bottom style="medium">
        <color auto="1"/>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indexed="64"/>
      </bottom>
      <diagonal/>
    </border>
    <border>
      <left/>
      <right/>
      <top style="thin">
        <color theme="2"/>
      </top>
      <bottom style="thin">
        <color theme="2"/>
      </bottom>
      <diagonal/>
    </border>
    <border>
      <left style="thin">
        <color theme="2" tint="-9.9948118533890809E-2"/>
      </left>
      <right style="thin">
        <color theme="2" tint="-9.9948118533890809E-2"/>
      </right>
      <top/>
      <bottom style="thin">
        <color theme="2" tint="-9.9948118533890809E-2"/>
      </bottom>
      <diagonal/>
    </border>
    <border>
      <left style="thin">
        <color indexed="64"/>
      </left>
      <right/>
      <top style="thin">
        <color indexed="64"/>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theme="1"/>
      </left>
      <right style="medium">
        <color indexed="64"/>
      </right>
      <top style="medium">
        <color indexed="64"/>
      </top>
      <bottom style="medium">
        <color indexed="64"/>
      </bottom>
      <diagonal/>
    </border>
    <border>
      <left style="thin">
        <color theme="1"/>
      </left>
      <right style="medium">
        <color indexed="64"/>
      </right>
      <top/>
      <bottom style="thin">
        <color theme="1"/>
      </bottom>
      <diagonal/>
    </border>
    <border>
      <left/>
      <right style="thin">
        <color theme="1"/>
      </right>
      <top style="medium">
        <color theme="1"/>
      </top>
      <bottom style="medium">
        <color indexed="64"/>
      </bottom>
      <diagonal/>
    </border>
    <border>
      <left/>
      <right style="medium">
        <color theme="1"/>
      </right>
      <top style="medium">
        <color theme="1"/>
      </top>
      <bottom style="medium">
        <color indexed="64"/>
      </bottom>
      <diagonal/>
    </border>
    <border>
      <left style="medium">
        <color indexed="64"/>
      </left>
      <right style="medium">
        <color indexed="64"/>
      </right>
      <top style="medium">
        <color theme="1"/>
      </top>
      <bottom/>
      <diagonal/>
    </border>
    <border>
      <left style="thin">
        <color indexed="64"/>
      </left>
      <right style="medium">
        <color indexed="64"/>
      </right>
      <top style="thin">
        <color theme="1"/>
      </top>
      <bottom style="medium">
        <color indexed="64"/>
      </bottom>
      <diagonal/>
    </border>
    <border>
      <left style="medium">
        <color theme="1"/>
      </left>
      <right/>
      <top style="medium">
        <color theme="1"/>
      </top>
      <bottom style="medium">
        <color indexed="64"/>
      </bottom>
      <diagonal/>
    </border>
    <border>
      <left/>
      <right style="medium">
        <color indexed="64"/>
      </right>
      <top style="medium">
        <color theme="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style="thin">
        <color indexed="64"/>
      </right>
      <top style="medium">
        <color auto="1"/>
      </top>
      <bottom/>
      <diagonal/>
    </border>
    <border>
      <left style="medium">
        <color theme="1"/>
      </left>
      <right style="thin">
        <color indexed="64"/>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cellStyleXfs>
  <cellXfs count="196">
    <xf numFmtId="0" fontId="0" fillId="0" borderId="0" xfId="0">
      <alignment vertical="center"/>
    </xf>
    <xf numFmtId="0" fontId="4" fillId="0" borderId="0" xfId="0" applyFont="1">
      <alignment vertical="center"/>
    </xf>
    <xf numFmtId="0" fontId="8" fillId="0" borderId="10" xfId="0" applyFont="1" applyBorder="1" applyAlignment="1" applyProtection="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10" borderId="88"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6" fillId="0" borderId="62" xfId="0" applyFont="1" applyFill="1" applyBorder="1" applyAlignment="1" applyProtection="1">
      <alignment horizontal="center" vertical="center"/>
      <protection locked="0"/>
    </xf>
    <xf numFmtId="0" fontId="8" fillId="0" borderId="20" xfId="0" applyFont="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10" borderId="88" xfId="0" applyFont="1" applyFill="1" applyBorder="1" applyAlignment="1" applyProtection="1">
      <alignment horizontal="center" vertical="center"/>
      <protection hidden="1"/>
    </xf>
    <xf numFmtId="0" fontId="4" fillId="0" borderId="27"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10" borderId="11" xfId="0" applyFont="1" applyFill="1" applyBorder="1" applyAlignment="1" applyProtection="1">
      <alignment horizontal="center" vertical="center"/>
      <protection hidden="1"/>
    </xf>
    <xf numFmtId="0" fontId="6" fillId="0" borderId="25" xfId="0" applyFont="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6" fillId="0" borderId="24" xfId="0" applyFont="1" applyBorder="1" applyAlignment="1" applyProtection="1">
      <alignment horizontal="center" vertical="center"/>
    </xf>
    <xf numFmtId="0" fontId="6" fillId="0" borderId="5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60" xfId="0" applyFont="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 fillId="0" borderId="61"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10" borderId="38" xfId="0" applyFont="1" applyFill="1" applyBorder="1" applyAlignment="1" applyProtection="1">
      <alignment horizontal="center" vertical="center"/>
      <protection hidden="1"/>
    </xf>
    <xf numFmtId="0" fontId="4" fillId="0" borderId="0" xfId="0" applyFont="1" applyProtection="1">
      <alignment vertical="center"/>
      <protection locked="0"/>
    </xf>
    <xf numFmtId="0" fontId="6" fillId="0" borderId="29" xfId="0" applyFont="1" applyBorder="1" applyProtection="1">
      <alignment vertical="center"/>
      <protection locked="0"/>
    </xf>
    <xf numFmtId="0" fontId="6" fillId="0" borderId="37" xfId="0" applyFont="1" applyBorder="1" applyProtection="1">
      <alignment vertical="center"/>
      <protection locked="0"/>
    </xf>
    <xf numFmtId="0" fontId="6" fillId="0" borderId="10" xfId="0" applyFont="1" applyBorder="1" applyProtection="1">
      <alignment vertical="center"/>
      <protection locked="0"/>
    </xf>
    <xf numFmtId="0" fontId="4" fillId="0" borderId="38" xfId="0" applyFont="1" applyFill="1" applyBorder="1" applyAlignment="1" applyProtection="1">
      <alignment horizontal="center" vertical="center"/>
      <protection locked="0"/>
    </xf>
    <xf numFmtId="0" fontId="6" fillId="0" borderId="39" xfId="0" applyFont="1" applyBorder="1" applyProtection="1">
      <alignment vertical="center"/>
      <protection locked="0"/>
    </xf>
    <xf numFmtId="0" fontId="6" fillId="0" borderId="27" xfId="0" applyFont="1" applyBorder="1" applyProtection="1">
      <alignment vertical="center"/>
      <protection locked="0"/>
    </xf>
    <xf numFmtId="0" fontId="6" fillId="0" borderId="20" xfId="0" applyFont="1" applyBorder="1" applyProtection="1">
      <alignment vertical="center"/>
      <protection locked="0"/>
    </xf>
    <xf numFmtId="0" fontId="6" fillId="0" borderId="30" xfId="0" applyFont="1" applyBorder="1" applyProtection="1">
      <alignment vertical="center"/>
      <protection locked="0"/>
    </xf>
    <xf numFmtId="0" fontId="6" fillId="0" borderId="40" xfId="0" applyFont="1" applyBorder="1" applyProtection="1">
      <alignment vertical="center"/>
      <protection locked="0"/>
    </xf>
    <xf numFmtId="0" fontId="6" fillId="0" borderId="41" xfId="0" applyFont="1" applyBorder="1" applyProtection="1">
      <alignment vertical="center"/>
      <protection locked="0"/>
    </xf>
    <xf numFmtId="0" fontId="6" fillId="7" borderId="39"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7" borderId="30" xfId="0" applyFont="1" applyFill="1" applyBorder="1" applyAlignment="1" applyProtection="1">
      <alignment horizontal="center" vertical="center"/>
      <protection locked="0"/>
    </xf>
    <xf numFmtId="0" fontId="6" fillId="7" borderId="41" xfId="0" applyFont="1" applyFill="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9" fillId="0" borderId="0" xfId="0" applyFont="1" applyBorder="1" applyAlignment="1" applyProtection="1">
      <alignment vertical="center" wrapText="1"/>
      <protection locked="0"/>
    </xf>
    <xf numFmtId="0" fontId="8" fillId="0" borderId="41" xfId="0" applyFont="1" applyBorder="1" applyAlignment="1" applyProtection="1">
      <alignment horizontal="center" vertical="center" wrapText="1"/>
    </xf>
    <xf numFmtId="0" fontId="4" fillId="0" borderId="41"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8" fillId="0" borderId="47" xfId="0" applyFont="1" applyBorder="1" applyAlignment="1" applyProtection="1">
      <alignment horizontal="center" vertical="center" wrapText="1"/>
    </xf>
    <xf numFmtId="0" fontId="4" fillId="0" borderId="4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8" fillId="7" borderId="39" xfId="0" applyFont="1" applyFill="1" applyBorder="1" applyAlignment="1" applyProtection="1">
      <alignment horizontal="center" vertical="center" wrapText="1"/>
      <protection locked="0"/>
    </xf>
    <xf numFmtId="0" fontId="8" fillId="7" borderId="20" xfId="0"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xf>
    <xf numFmtId="0" fontId="6" fillId="0" borderId="49" xfId="0" applyFont="1" applyBorder="1" applyAlignment="1" applyProtection="1">
      <alignment horizontal="center" vertical="center"/>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6" fillId="7" borderId="52" xfId="0" applyFont="1" applyFill="1" applyBorder="1" applyAlignment="1" applyProtection="1">
      <alignment horizontal="center" vertical="center"/>
      <protection locked="0"/>
    </xf>
    <xf numFmtId="0" fontId="6" fillId="7" borderId="49" xfId="0" applyFont="1" applyFill="1" applyBorder="1" applyAlignment="1" applyProtection="1">
      <alignment horizontal="center" vertical="center"/>
      <protection locked="0"/>
    </xf>
    <xf numFmtId="0" fontId="6" fillId="10" borderId="92" xfId="0" applyFont="1" applyFill="1" applyBorder="1" applyAlignment="1" applyProtection="1">
      <alignment horizontal="center" vertical="center"/>
      <protection hidden="1"/>
    </xf>
    <xf numFmtId="0" fontId="4" fillId="0" borderId="7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Border="1">
      <alignment vertical="center"/>
    </xf>
    <xf numFmtId="0" fontId="4" fillId="7" borderId="81" xfId="0" applyFont="1" applyFill="1" applyBorder="1" applyAlignment="1" applyProtection="1">
      <alignment vertical="center" textRotation="255"/>
      <protection locked="0"/>
    </xf>
    <xf numFmtId="0" fontId="7" fillId="0" borderId="0" xfId="0" applyFont="1" applyFill="1" applyBorder="1" applyAlignment="1" applyProtection="1">
      <alignment horizontal="center" vertical="center"/>
      <protection locked="0"/>
    </xf>
    <xf numFmtId="0" fontId="4" fillId="7" borderId="72" xfId="0" applyFont="1" applyFill="1" applyBorder="1" applyAlignment="1" applyProtection="1">
      <alignment vertical="center" textRotation="255"/>
      <protection locked="0"/>
    </xf>
    <xf numFmtId="0" fontId="4" fillId="7" borderId="82" xfId="0" applyFont="1" applyFill="1" applyBorder="1" applyAlignment="1" applyProtection="1">
      <alignment horizontal="center" vertical="center"/>
      <protection locked="0"/>
    </xf>
    <xf numFmtId="0" fontId="4" fillId="7" borderId="53"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7" borderId="54"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0" fillId="6" borderId="70" xfId="0" applyFont="1" applyFill="1" applyBorder="1" applyAlignment="1" applyProtection="1">
      <alignment horizontal="center" vertical="center"/>
    </xf>
    <xf numFmtId="0" fontId="10" fillId="6" borderId="71"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87" xfId="0" applyFont="1" applyFill="1" applyBorder="1" applyAlignment="1" applyProtection="1">
      <alignment horizontal="center" vertical="center"/>
    </xf>
    <xf numFmtId="0" fontId="10" fillId="6" borderId="91" xfId="0" applyFont="1" applyFill="1" applyBorder="1" applyProtection="1">
      <alignment vertical="center"/>
    </xf>
    <xf numFmtId="0" fontId="11" fillId="6" borderId="89" xfId="0" applyFont="1" applyFill="1" applyBorder="1" applyAlignment="1" applyProtection="1">
      <alignment horizontal="center" vertical="center"/>
    </xf>
    <xf numFmtId="0" fontId="11" fillId="6" borderId="56" xfId="0" applyFont="1" applyFill="1" applyBorder="1" applyAlignment="1" applyProtection="1">
      <alignment horizontal="center" vertical="center"/>
    </xf>
    <xf numFmtId="0" fontId="11" fillId="6" borderId="55" xfId="0" applyFont="1" applyFill="1" applyBorder="1" applyAlignment="1" applyProtection="1">
      <alignment horizontal="center" vertical="center"/>
    </xf>
    <xf numFmtId="0" fontId="11" fillId="6" borderId="65" xfId="0" applyFont="1" applyFill="1" applyBorder="1" applyAlignment="1" applyProtection="1">
      <alignment horizontal="center" vertical="center"/>
    </xf>
    <xf numFmtId="0" fontId="11" fillId="6" borderId="63" xfId="0" applyFont="1" applyFill="1" applyBorder="1" applyAlignment="1" applyProtection="1">
      <alignment horizontal="center" vertical="center"/>
    </xf>
    <xf numFmtId="0" fontId="11" fillId="6" borderId="64"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0" fillId="6" borderId="70" xfId="0" applyFont="1" applyFill="1" applyBorder="1" applyProtection="1">
      <alignment vertical="center"/>
    </xf>
    <xf numFmtId="0" fontId="12" fillId="8" borderId="1" xfId="0" applyFont="1" applyFill="1" applyBorder="1" applyAlignment="1" applyProtection="1">
      <alignment horizontal="center" vertical="center"/>
    </xf>
    <xf numFmtId="0" fontId="12" fillId="8" borderId="37" xfId="0" applyFont="1" applyFill="1" applyBorder="1" applyAlignment="1" applyProtection="1">
      <alignment horizontal="center" vertical="center"/>
    </xf>
    <xf numFmtId="0" fontId="12" fillId="8" borderId="27" xfId="0" applyFont="1" applyFill="1" applyBorder="1" applyAlignment="1" applyProtection="1">
      <alignment horizontal="center" vertical="center"/>
    </xf>
    <xf numFmtId="0" fontId="12" fillId="8" borderId="73" xfId="0" applyFont="1" applyFill="1" applyBorder="1" applyAlignment="1" applyProtection="1">
      <alignment horizontal="center" vertical="center"/>
    </xf>
    <xf numFmtId="0" fontId="11" fillId="6" borderId="90" xfId="0" applyFont="1" applyFill="1" applyBorder="1" applyAlignment="1" applyProtection="1">
      <alignment horizontal="center" vertical="center"/>
    </xf>
    <xf numFmtId="0" fontId="11" fillId="6" borderId="43" xfId="0" applyFont="1" applyFill="1" applyBorder="1" applyAlignment="1" applyProtection="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wrapText="1"/>
    </xf>
    <xf numFmtId="0" fontId="4" fillId="0" borderId="21" xfId="0" applyFont="1" applyBorder="1" applyAlignment="1" applyProtection="1">
      <alignment horizontal="center" vertical="center"/>
      <protection locked="0"/>
    </xf>
    <xf numFmtId="0" fontId="4" fillId="0" borderId="96"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4" fillId="0" borderId="97" xfId="0" applyFont="1" applyBorder="1" applyAlignment="1" applyProtection="1">
      <alignment horizontal="center" vertical="center"/>
      <protection locked="0"/>
    </xf>
    <xf numFmtId="0" fontId="7" fillId="0" borderId="0" xfId="0" applyFont="1" applyFill="1" applyBorder="1" applyAlignment="1">
      <alignment horizontal="center" vertical="center"/>
    </xf>
    <xf numFmtId="0" fontId="6" fillId="0" borderId="24" xfId="0" applyFont="1" applyBorder="1" applyAlignment="1" applyProtection="1">
      <alignment horizontal="center" vertical="center" textRotation="255"/>
    </xf>
    <xf numFmtId="0" fontId="6" fillId="0" borderId="66" xfId="0" applyFont="1" applyBorder="1" applyAlignment="1" applyProtection="1">
      <alignment horizontal="center" vertical="center" textRotation="255"/>
    </xf>
    <xf numFmtId="0" fontId="10" fillId="6" borderId="12" xfId="0" applyFont="1" applyFill="1" applyBorder="1" applyAlignment="1" applyProtection="1">
      <alignment horizontal="center" vertical="center" textRotation="255" wrapText="1"/>
    </xf>
    <xf numFmtId="0" fontId="10" fillId="6" borderId="22" xfId="0" applyFont="1" applyFill="1" applyBorder="1" applyAlignment="1" applyProtection="1">
      <alignment horizontal="center" vertical="center" textRotation="255" wrapText="1"/>
    </xf>
    <xf numFmtId="0" fontId="10" fillId="6" borderId="51" xfId="0" applyFont="1" applyFill="1" applyBorder="1" applyAlignment="1" applyProtection="1">
      <alignment horizontal="center" vertical="center" textRotation="255" wrapText="1"/>
    </xf>
    <xf numFmtId="0" fontId="6" fillId="0" borderId="47"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49" xfId="0" applyFont="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2" fillId="6" borderId="67" xfId="0" applyFont="1" applyFill="1" applyBorder="1" applyAlignment="1" applyProtection="1">
      <alignment horizontal="center" vertical="center" textRotation="255"/>
    </xf>
    <xf numFmtId="0" fontId="12" fillId="6" borderId="68" xfId="0" applyFont="1" applyFill="1" applyBorder="1" applyAlignment="1" applyProtection="1">
      <alignment horizontal="center" vertical="center" textRotation="255"/>
    </xf>
    <xf numFmtId="0" fontId="12" fillId="6" borderId="69" xfId="0" applyFont="1" applyFill="1" applyBorder="1" applyAlignment="1" applyProtection="1">
      <alignment horizontal="center" vertical="center" textRotation="255"/>
    </xf>
    <xf numFmtId="0" fontId="4" fillId="0" borderId="14"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xf>
    <xf numFmtId="0" fontId="12" fillId="8" borderId="1" xfId="0" applyFont="1" applyFill="1" applyBorder="1" applyAlignment="1" applyProtection="1">
      <alignment horizontal="center" vertical="center"/>
    </xf>
    <xf numFmtId="0" fontId="12" fillId="8" borderId="74" xfId="0" applyFont="1" applyFill="1" applyBorder="1" applyAlignment="1" applyProtection="1">
      <alignment horizontal="center" vertical="center"/>
    </xf>
    <xf numFmtId="0" fontId="12" fillId="8" borderId="75" xfId="0" applyFont="1" applyFill="1" applyBorder="1" applyAlignment="1" applyProtection="1">
      <alignment horizontal="center" vertical="center"/>
    </xf>
    <xf numFmtId="0" fontId="12" fillId="8" borderId="78" xfId="0" applyFont="1" applyFill="1" applyBorder="1" applyAlignment="1" applyProtection="1">
      <alignment horizontal="center" vertical="center"/>
    </xf>
    <xf numFmtId="0" fontId="11" fillId="6" borderId="93" xfId="0" applyFont="1" applyFill="1" applyBorder="1" applyAlignment="1" applyProtection="1">
      <alignment horizontal="center" vertical="center"/>
    </xf>
    <xf numFmtId="0" fontId="11" fillId="6" borderId="94" xfId="0" applyFont="1" applyFill="1" applyBorder="1" applyAlignment="1" applyProtection="1">
      <alignment horizontal="center" vertical="center"/>
    </xf>
    <xf numFmtId="0" fontId="6" fillId="0" borderId="57" xfId="0" applyFont="1" applyBorder="1" applyAlignment="1">
      <alignment horizontal="center" vertical="center"/>
    </xf>
    <xf numFmtId="0" fontId="6" fillId="0" borderId="95" xfId="0" applyFont="1" applyBorder="1" applyAlignment="1">
      <alignment horizontal="center" vertical="center"/>
    </xf>
    <xf numFmtId="0" fontId="12" fillId="8" borderId="49" xfId="0" applyNumberFormat="1" applyFont="1" applyFill="1" applyBorder="1" applyAlignment="1" applyProtection="1">
      <alignment horizontal="center" vertical="center"/>
      <protection hidden="1"/>
    </xf>
    <xf numFmtId="0" fontId="12" fillId="8" borderId="50" xfId="0" applyNumberFormat="1" applyFont="1" applyFill="1" applyBorder="1" applyAlignment="1" applyProtection="1">
      <alignment horizontal="center" vertical="center"/>
      <protection hidden="1"/>
    </xf>
    <xf numFmtId="0" fontId="12" fillId="6" borderId="8" xfId="0" applyFont="1" applyFill="1" applyBorder="1" applyAlignment="1" applyProtection="1">
      <alignment horizontal="center" vertical="center" textRotation="255"/>
    </xf>
    <xf numFmtId="0" fontId="12" fillId="6" borderId="18" xfId="0" applyFont="1" applyFill="1" applyBorder="1" applyAlignment="1" applyProtection="1">
      <alignment horizontal="center" vertical="center" textRotation="255"/>
    </xf>
    <xf numFmtId="0" fontId="12" fillId="6" borderId="44" xfId="0" applyFont="1" applyFill="1" applyBorder="1" applyAlignment="1" applyProtection="1">
      <alignment horizontal="center" vertical="center" textRotation="255"/>
    </xf>
    <xf numFmtId="0" fontId="6" fillId="0" borderId="9"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9" xfId="0" applyFont="1" applyBorder="1" applyAlignment="1" applyProtection="1">
      <alignment horizontal="center" vertical="center"/>
    </xf>
    <xf numFmtId="0" fontId="12" fillId="6" borderId="12" xfId="0" applyFont="1" applyFill="1" applyBorder="1" applyAlignment="1" applyProtection="1">
      <alignment horizontal="center" vertical="center" textRotation="255" wrapText="1"/>
      <protection locked="0"/>
    </xf>
    <xf numFmtId="0" fontId="12" fillId="6" borderId="22" xfId="0" applyFont="1" applyFill="1" applyBorder="1" applyAlignment="1" applyProtection="1">
      <alignment horizontal="center" vertical="center" textRotation="255" wrapText="1"/>
      <protection locked="0"/>
    </xf>
    <xf numFmtId="0" fontId="12" fillId="6" borderId="51" xfId="0" applyFont="1" applyFill="1" applyBorder="1" applyAlignment="1" applyProtection="1">
      <alignment horizontal="center" vertical="center" textRotation="255" wrapText="1"/>
      <protection locked="0"/>
    </xf>
    <xf numFmtId="0" fontId="10" fillId="6" borderId="16" xfId="0" applyFont="1" applyFill="1" applyBorder="1" applyAlignment="1" applyProtection="1">
      <alignment horizontal="center" vertical="center" textRotation="255" wrapText="1"/>
    </xf>
    <xf numFmtId="0" fontId="10" fillId="6" borderId="26" xfId="0" applyFont="1" applyFill="1" applyBorder="1" applyAlignment="1" applyProtection="1">
      <alignment horizontal="center" vertical="center" textRotation="255" wrapText="1"/>
    </xf>
    <xf numFmtId="0" fontId="10" fillId="6" borderId="42" xfId="0" applyFont="1" applyFill="1" applyBorder="1" applyAlignment="1" applyProtection="1">
      <alignment horizontal="center" vertical="center" textRotation="255" wrapText="1"/>
    </xf>
    <xf numFmtId="0" fontId="6" fillId="0" borderId="30" xfId="0" applyFont="1" applyBorder="1" applyAlignment="1" applyProtection="1">
      <alignment horizontal="center" vertical="center"/>
    </xf>
    <xf numFmtId="0" fontId="6" fillId="0" borderId="27" xfId="0" applyFont="1" applyBorder="1" applyAlignment="1" applyProtection="1">
      <alignment horizontal="center" vertical="center"/>
    </xf>
    <xf numFmtId="0" fontId="12" fillId="6" borderId="26" xfId="0" applyFont="1" applyFill="1" applyBorder="1" applyAlignment="1" applyProtection="1">
      <alignment horizontal="center" vertical="center" textRotation="255"/>
    </xf>
    <xf numFmtId="0" fontId="12" fillId="6" borderId="42" xfId="0" applyFont="1" applyFill="1" applyBorder="1" applyAlignment="1" applyProtection="1">
      <alignment horizontal="center" vertical="center" textRotation="255"/>
    </xf>
    <xf numFmtId="0" fontId="6" fillId="0" borderId="40" xfId="0" applyFont="1" applyBorder="1" applyAlignment="1" applyProtection="1">
      <alignment horizontal="center" vertical="center"/>
    </xf>
    <xf numFmtId="0" fontId="6" fillId="0" borderId="24" xfId="0" applyFont="1" applyBorder="1" applyAlignment="1" applyProtection="1">
      <alignment horizontal="center" vertical="center" wrapText="1"/>
    </xf>
    <xf numFmtId="0" fontId="12" fillId="8" borderId="71" xfId="0" applyFont="1" applyFill="1" applyBorder="1" applyAlignment="1" applyProtection="1">
      <alignment horizontal="center" vertical="center"/>
    </xf>
    <xf numFmtId="0" fontId="12" fillId="8" borderId="2" xfId="0" applyFont="1" applyFill="1" applyBorder="1" applyAlignment="1" applyProtection="1">
      <alignment horizontal="center" vertical="center"/>
    </xf>
    <xf numFmtId="0" fontId="9" fillId="0" borderId="12"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0" borderId="84"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85"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86" xfId="0" applyFont="1" applyBorder="1" applyAlignment="1" applyProtection="1">
      <alignment horizontal="center" vertical="center" wrapText="1"/>
    </xf>
    <xf numFmtId="0" fontId="12" fillId="8" borderId="76" xfId="0" applyFont="1" applyFill="1" applyBorder="1" applyAlignment="1" applyProtection="1">
      <alignment horizontal="center" vertical="center"/>
    </xf>
    <xf numFmtId="0" fontId="12" fillId="8" borderId="79" xfId="0" applyFont="1" applyFill="1" applyBorder="1" applyAlignment="1" applyProtection="1">
      <alignment horizontal="center" vertical="center"/>
    </xf>
    <xf numFmtId="0" fontId="12" fillId="8" borderId="77" xfId="0" applyFont="1" applyFill="1" applyBorder="1" applyAlignment="1" applyProtection="1">
      <alignment horizontal="center" vertical="center"/>
    </xf>
    <xf numFmtId="0" fontId="12" fillId="8" borderId="80" xfId="0" applyFont="1" applyFill="1" applyBorder="1" applyAlignment="1" applyProtection="1">
      <alignment horizontal="center" vertical="center"/>
    </xf>
    <xf numFmtId="0" fontId="12" fillId="8" borderId="10" xfId="0" applyNumberFormat="1" applyFont="1" applyFill="1" applyBorder="1" applyAlignment="1" applyProtection="1">
      <alignment horizontal="center" vertical="center"/>
      <protection hidden="1"/>
    </xf>
    <xf numFmtId="0" fontId="12" fillId="8" borderId="28" xfId="0" applyNumberFormat="1" applyFont="1" applyFill="1" applyBorder="1" applyAlignment="1" applyProtection="1">
      <alignment horizontal="center" vertical="center"/>
      <protection hidden="1"/>
    </xf>
    <xf numFmtId="0" fontId="12" fillId="8" borderId="20" xfId="0" applyNumberFormat="1" applyFont="1" applyFill="1" applyBorder="1" applyAlignment="1" applyProtection="1">
      <alignment horizontal="center" vertical="center"/>
      <protection hidden="1"/>
    </xf>
    <xf numFmtId="0" fontId="12" fillId="8" borderId="38" xfId="0"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98" xfId="0" applyFont="1" applyBorder="1" applyAlignment="1">
      <alignment horizontal="center" vertical="center"/>
    </xf>
    <xf numFmtId="0" fontId="13" fillId="0" borderId="10" xfId="0" applyFont="1" applyBorder="1" applyAlignment="1">
      <alignment horizontal="center" vertical="center"/>
    </xf>
    <xf numFmtId="0" fontId="14" fillId="10" borderId="99" xfId="0" applyFont="1" applyFill="1" applyBorder="1" applyAlignment="1">
      <alignment horizontal="center" vertical="center"/>
    </xf>
    <xf numFmtId="0" fontId="14" fillId="10" borderId="100" xfId="0" applyFont="1" applyFill="1" applyBorder="1" applyAlignment="1">
      <alignment horizontal="center" vertical="center"/>
    </xf>
    <xf numFmtId="0" fontId="4" fillId="9" borderId="20" xfId="0" applyFont="1" applyFill="1" applyBorder="1">
      <alignment vertical="center"/>
    </xf>
    <xf numFmtId="0" fontId="4" fillId="3" borderId="20" xfId="2" applyFont="1" applyBorder="1" applyAlignment="1">
      <alignment horizontal="center" vertical="center"/>
    </xf>
    <xf numFmtId="0" fontId="4" fillId="3" borderId="20" xfId="2" applyFont="1" applyBorder="1">
      <alignment vertical="center"/>
    </xf>
    <xf numFmtId="0" fontId="4" fillId="2" borderId="20" xfId="1" applyFont="1" applyBorder="1">
      <alignment vertical="center"/>
    </xf>
    <xf numFmtId="0" fontId="4" fillId="4" borderId="20" xfId="3" applyFont="1" applyBorder="1" applyAlignment="1">
      <alignment horizontal="center" vertical="center" wrapText="1"/>
    </xf>
    <xf numFmtId="0" fontId="4" fillId="4" borderId="20" xfId="3" applyFont="1" applyBorder="1">
      <alignment vertical="center"/>
    </xf>
    <xf numFmtId="0" fontId="4" fillId="5" borderId="20" xfId="4" applyFont="1" applyBorder="1" applyAlignment="1">
      <alignment horizontal="center" vertical="center"/>
    </xf>
    <xf numFmtId="0" fontId="4" fillId="5" borderId="20" xfId="4" applyFont="1" applyBorder="1">
      <alignment vertical="center"/>
    </xf>
    <xf numFmtId="0" fontId="10" fillId="9" borderId="20" xfId="0" applyFont="1" applyFill="1" applyBorder="1" applyAlignment="1">
      <alignment horizontal="center" vertical="center"/>
    </xf>
  </cellXfs>
  <cellStyles count="5">
    <cellStyle name="20% - 輔色2" xfId="1" builtinId="34"/>
    <cellStyle name="40% - 輔色4" xfId="2" builtinId="43"/>
    <cellStyle name="40% - 輔色5" xfId="3" builtinId="47"/>
    <cellStyle name="40% - 輔色6" xfId="4" builtinId="51"/>
    <cellStyle name="一般" xfId="0" builtinId="0"/>
  </cellStyles>
  <dxfs count="2">
    <dxf>
      <font>
        <color theme="0"/>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996F-AE57-40D0-BD94-2061A855B983}">
  <dimension ref="A1:F26"/>
  <sheetViews>
    <sheetView tabSelected="1" zoomScale="90" zoomScaleNormal="90" workbookViewId="0">
      <selection activeCell="C18" sqref="C18"/>
    </sheetView>
  </sheetViews>
  <sheetFormatPr defaultRowHeight="16.2" x14ac:dyDescent="0.3"/>
  <cols>
    <col min="1" max="1" width="12.5546875" style="1" customWidth="1"/>
    <col min="2" max="2" width="38.21875" style="1" bestFit="1" customWidth="1"/>
    <col min="3" max="3" width="28.88671875" style="1" customWidth="1"/>
    <col min="4" max="4" width="8.88671875" style="1"/>
    <col min="5" max="5" width="13.88671875" style="1" bestFit="1" customWidth="1"/>
    <col min="6" max="6" width="11.88671875" style="1" customWidth="1"/>
    <col min="7" max="7" width="18.33203125" style="1" bestFit="1" customWidth="1"/>
    <col min="8" max="16384" width="8.88671875" style="1"/>
  </cols>
  <sheetData>
    <row r="1" spans="1:6" x14ac:dyDescent="0.3">
      <c r="A1" s="195" t="s">
        <v>73</v>
      </c>
      <c r="B1" s="195" t="s">
        <v>74</v>
      </c>
      <c r="C1" s="195" t="s">
        <v>75</v>
      </c>
      <c r="E1" s="187" t="s">
        <v>76</v>
      </c>
      <c r="F1" s="187" t="s">
        <v>77</v>
      </c>
    </row>
    <row r="2" spans="1:6" x14ac:dyDescent="0.3">
      <c r="A2" s="188" t="s">
        <v>78</v>
      </c>
      <c r="B2" s="189" t="s">
        <v>78</v>
      </c>
      <c r="C2" s="189" t="s">
        <v>79</v>
      </c>
      <c r="E2" s="190"/>
      <c r="F2" s="190" t="str">
        <f>IF(OR(LEFT(E2, 3) = "DSG", LEFT(E2, 3) = "D31", LEFT(E2, 3) = "D1B", LEFT(E2, 3) = "D55", LEFT(E2, 3) = "D56", LEFT(E2, 3) = "D33", LEFT(E2, 3) = "D54", LEFT(E2, 3) = "D89", LEFT(E2, 3) = "D51", LEFT(E2, 3) = "D0W", LEFT(E2, 3) = "D1I", LEFT(E2, 3) = "C0T", LEFT(E2, 3) = "C1H", LEFT(E2, 3) = "DAG", LEFT(E2, 3) = "D80", LEFT(E2, 3) = "D81", LEFT(E2, 3) = "D82", LEFT(E2, 3) = "C81", LEFT(E2, 3) = "C1F", LEFT(E2, 3) = "C0J", LEFT(E2, 3) = "D11", LEFT(E2, 3) = "D12", LEFT(E2, 3) = "D13", LEFT(E2, 3) = "C0G"), "承認學分", "不承認學分")</f>
        <v>不承認學分</v>
      </c>
    </row>
    <row r="3" spans="1:6" x14ac:dyDescent="0.3">
      <c r="A3" s="188"/>
      <c r="B3" s="189" t="s">
        <v>80</v>
      </c>
      <c r="C3" s="189" t="s">
        <v>81</v>
      </c>
    </row>
    <row r="4" spans="1:6" x14ac:dyDescent="0.3">
      <c r="A4" s="188"/>
      <c r="B4" s="189" t="s">
        <v>82</v>
      </c>
      <c r="C4" s="189" t="s">
        <v>83</v>
      </c>
    </row>
    <row r="5" spans="1:6" x14ac:dyDescent="0.3">
      <c r="A5" s="188"/>
      <c r="B5" s="189" t="s">
        <v>84</v>
      </c>
      <c r="C5" s="189" t="s">
        <v>85</v>
      </c>
    </row>
    <row r="6" spans="1:6" x14ac:dyDescent="0.3">
      <c r="A6" s="188"/>
      <c r="B6" s="189" t="s">
        <v>84</v>
      </c>
      <c r="C6" s="189" t="s">
        <v>86</v>
      </c>
    </row>
    <row r="7" spans="1:6" x14ac:dyDescent="0.3">
      <c r="A7" s="188"/>
      <c r="B7" s="189" t="s">
        <v>87</v>
      </c>
      <c r="C7" s="189" t="s">
        <v>88</v>
      </c>
    </row>
    <row r="8" spans="1:6" x14ac:dyDescent="0.3">
      <c r="A8" s="188"/>
      <c r="B8" s="189" t="s">
        <v>89</v>
      </c>
      <c r="C8" s="189" t="s">
        <v>90</v>
      </c>
    </row>
    <row r="9" spans="1:6" x14ac:dyDescent="0.3">
      <c r="A9" s="188"/>
      <c r="B9" s="189" t="s">
        <v>91</v>
      </c>
      <c r="C9" s="189" t="s">
        <v>92</v>
      </c>
    </row>
    <row r="10" spans="1:6" x14ac:dyDescent="0.3">
      <c r="A10" s="188"/>
      <c r="B10" s="189" t="s">
        <v>93</v>
      </c>
      <c r="C10" s="189" t="s">
        <v>94</v>
      </c>
    </row>
    <row r="11" spans="1:6" x14ac:dyDescent="0.3">
      <c r="A11" s="188"/>
      <c r="B11" s="189" t="s">
        <v>95</v>
      </c>
      <c r="C11" s="189" t="s">
        <v>96</v>
      </c>
    </row>
    <row r="12" spans="1:6" x14ac:dyDescent="0.3">
      <c r="A12" s="188"/>
      <c r="B12" s="189" t="s">
        <v>97</v>
      </c>
      <c r="C12" s="189" t="s">
        <v>98</v>
      </c>
    </row>
    <row r="13" spans="1:6" x14ac:dyDescent="0.3">
      <c r="A13" s="188"/>
      <c r="B13" s="189" t="s">
        <v>0</v>
      </c>
      <c r="C13" s="189" t="s">
        <v>99</v>
      </c>
    </row>
    <row r="14" spans="1:6" x14ac:dyDescent="0.3">
      <c r="A14" s="188"/>
      <c r="B14" s="189" t="s">
        <v>137</v>
      </c>
      <c r="C14" s="189" t="s">
        <v>138</v>
      </c>
    </row>
    <row r="15" spans="1:6" x14ac:dyDescent="0.3">
      <c r="A15" s="188"/>
      <c r="B15" s="189" t="s">
        <v>100</v>
      </c>
      <c r="C15" s="189" t="s">
        <v>101</v>
      </c>
    </row>
    <row r="16" spans="1:6" x14ac:dyDescent="0.3">
      <c r="A16" s="191" t="s">
        <v>102</v>
      </c>
      <c r="B16" s="192" t="s">
        <v>102</v>
      </c>
      <c r="C16" s="192" t="s">
        <v>103</v>
      </c>
    </row>
    <row r="17" spans="1:3" x14ac:dyDescent="0.3">
      <c r="A17" s="191"/>
      <c r="B17" s="192" t="s">
        <v>104</v>
      </c>
      <c r="C17" s="192" t="s">
        <v>105</v>
      </c>
    </row>
    <row r="18" spans="1:3" x14ac:dyDescent="0.3">
      <c r="A18" s="191"/>
      <c r="B18" s="192" t="s">
        <v>106</v>
      </c>
      <c r="C18" s="192" t="s">
        <v>107</v>
      </c>
    </row>
    <row r="19" spans="1:3" x14ac:dyDescent="0.3">
      <c r="A19" s="191"/>
      <c r="B19" s="192" t="s">
        <v>108</v>
      </c>
      <c r="C19" s="192" t="s">
        <v>109</v>
      </c>
    </row>
    <row r="20" spans="1:3" x14ac:dyDescent="0.3">
      <c r="A20" s="191"/>
      <c r="B20" s="192" t="s">
        <v>110</v>
      </c>
      <c r="C20" s="192" t="s">
        <v>111</v>
      </c>
    </row>
    <row r="21" spans="1:3" x14ac:dyDescent="0.3">
      <c r="A21" s="191"/>
      <c r="B21" s="192" t="s">
        <v>112</v>
      </c>
      <c r="C21" s="192" t="s">
        <v>113</v>
      </c>
    </row>
    <row r="22" spans="1:3" x14ac:dyDescent="0.3">
      <c r="A22" s="191"/>
      <c r="B22" s="192" t="s">
        <v>114</v>
      </c>
      <c r="C22" s="192" t="s">
        <v>115</v>
      </c>
    </row>
    <row r="23" spans="1:3" x14ac:dyDescent="0.3">
      <c r="A23" s="193" t="s">
        <v>116</v>
      </c>
      <c r="B23" s="194" t="s">
        <v>117</v>
      </c>
      <c r="C23" s="194" t="s">
        <v>118</v>
      </c>
    </row>
    <row r="24" spans="1:3" x14ac:dyDescent="0.3">
      <c r="A24" s="193"/>
      <c r="B24" s="194" t="s">
        <v>119</v>
      </c>
      <c r="C24" s="194" t="s">
        <v>120</v>
      </c>
    </row>
    <row r="25" spans="1:3" x14ac:dyDescent="0.3">
      <c r="A25" s="193"/>
      <c r="B25" s="194" t="s">
        <v>121</v>
      </c>
      <c r="C25" s="194" t="s">
        <v>122</v>
      </c>
    </row>
    <row r="26" spans="1:3" x14ac:dyDescent="0.3">
      <c r="A26" s="193"/>
      <c r="B26" s="194" t="s">
        <v>123</v>
      </c>
      <c r="C26" s="194" t="s">
        <v>124</v>
      </c>
    </row>
  </sheetData>
  <mergeCells count="3">
    <mergeCell ref="A2:A15"/>
    <mergeCell ref="A16:A22"/>
    <mergeCell ref="A23:A26"/>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7E0E-76FF-445F-B799-068EE928461A}">
  <dimension ref="A1:W65"/>
  <sheetViews>
    <sheetView view="pageBreakPreview" zoomScale="95" zoomScaleNormal="55" zoomScaleSheetLayoutView="95" zoomScalePageLayoutView="40" workbookViewId="0">
      <selection activeCell="D12" sqref="D12"/>
    </sheetView>
  </sheetViews>
  <sheetFormatPr defaultColWidth="9" defaultRowHeight="16.2" x14ac:dyDescent="0.3"/>
  <cols>
    <col min="1" max="1" width="9" style="101"/>
    <col min="2" max="2" width="9" style="1"/>
    <col min="3" max="3" width="23.88671875" style="1" customWidth="1"/>
    <col min="4" max="4" width="11.6640625" style="1" customWidth="1"/>
    <col min="5" max="7" width="9" style="1"/>
    <col min="8" max="8" width="20.88671875" style="1" customWidth="1"/>
    <col min="9" max="9" width="25.21875" style="1" customWidth="1"/>
    <col min="10" max="10" width="7.77734375" style="1" bestFit="1" customWidth="1"/>
    <col min="11" max="11" width="9" style="1"/>
    <col min="12" max="12" width="11.77734375" style="101" customWidth="1"/>
    <col min="13" max="13" width="27.88671875" style="1" customWidth="1"/>
    <col min="14" max="14" width="25.21875" style="1" customWidth="1"/>
    <col min="15" max="15" width="7.77734375" style="1" bestFit="1" customWidth="1"/>
    <col min="16" max="18" width="9" style="1"/>
    <col min="19" max="19" width="26.77734375" style="1" customWidth="1"/>
    <col min="20" max="20" width="11.33203125" style="1" bestFit="1" customWidth="1"/>
    <col min="21" max="16384" width="9" style="1"/>
  </cols>
  <sheetData>
    <row r="1" spans="1:22" ht="33.9" customHeight="1" x14ac:dyDescent="0.3">
      <c r="A1" s="179" t="s">
        <v>0</v>
      </c>
      <c r="B1" s="179"/>
      <c r="C1" s="179"/>
      <c r="D1" s="179"/>
      <c r="E1" s="179"/>
      <c r="F1" s="179"/>
      <c r="G1" s="179"/>
      <c r="H1" s="179"/>
      <c r="I1" s="179"/>
      <c r="J1" s="179"/>
      <c r="K1" s="179"/>
      <c r="L1" s="179" t="s">
        <v>0</v>
      </c>
      <c r="M1" s="179"/>
      <c r="N1" s="179"/>
      <c r="O1" s="179"/>
      <c r="P1" s="179"/>
      <c r="Q1" s="179"/>
      <c r="R1" s="179"/>
      <c r="S1" s="179"/>
      <c r="T1" s="179"/>
      <c r="U1" s="179"/>
      <c r="V1" s="179"/>
    </row>
    <row r="2" spans="1:22" ht="33.9" customHeight="1" x14ac:dyDescent="0.3">
      <c r="A2" s="179" t="s">
        <v>1</v>
      </c>
      <c r="B2" s="179"/>
      <c r="C2" s="179"/>
      <c r="D2" s="179"/>
      <c r="E2" s="179"/>
      <c r="F2" s="179"/>
      <c r="G2" s="179"/>
      <c r="H2" s="179"/>
      <c r="I2" s="179"/>
      <c r="J2" s="179"/>
      <c r="K2" s="179"/>
      <c r="L2" s="179" t="s">
        <v>1</v>
      </c>
      <c r="M2" s="179"/>
      <c r="N2" s="179"/>
      <c r="O2" s="179"/>
      <c r="P2" s="179"/>
      <c r="Q2" s="179"/>
      <c r="R2" s="179"/>
      <c r="S2" s="179"/>
      <c r="T2" s="179"/>
      <c r="U2" s="179"/>
      <c r="V2" s="179"/>
    </row>
    <row r="3" spans="1:22" ht="33.9" customHeight="1" thickBot="1" x14ac:dyDescent="0.35">
      <c r="A3" s="180" t="s">
        <v>127</v>
      </c>
      <c r="B3" s="180"/>
      <c r="C3" s="180"/>
      <c r="D3" s="180"/>
      <c r="E3" s="180"/>
      <c r="F3" s="180"/>
      <c r="G3" s="180"/>
      <c r="H3" s="180"/>
      <c r="I3" s="180"/>
      <c r="J3" s="180"/>
      <c r="K3" s="180"/>
      <c r="L3" s="180" t="s">
        <v>127</v>
      </c>
      <c r="M3" s="180"/>
      <c r="N3" s="180"/>
      <c r="O3" s="180"/>
      <c r="P3" s="180"/>
      <c r="Q3" s="180"/>
      <c r="R3" s="180"/>
      <c r="S3" s="180"/>
      <c r="T3" s="180"/>
      <c r="U3" s="180"/>
      <c r="V3" s="180"/>
    </row>
    <row r="4" spans="1:22" s="101" customFormat="1" ht="39.6" customHeight="1" thickBot="1" x14ac:dyDescent="0.35">
      <c r="A4" s="85"/>
      <c r="B4" s="86"/>
      <c r="C4" s="87" t="s">
        <v>2</v>
      </c>
      <c r="D4" s="87" t="s">
        <v>129</v>
      </c>
      <c r="E4" s="87" t="s">
        <v>125</v>
      </c>
      <c r="F4" s="88" t="s">
        <v>126</v>
      </c>
      <c r="G4" s="89"/>
      <c r="H4" s="90" t="s">
        <v>4</v>
      </c>
      <c r="I4" s="91" t="s">
        <v>2</v>
      </c>
      <c r="J4" s="92" t="s">
        <v>5</v>
      </c>
      <c r="K4" s="93" t="s">
        <v>3</v>
      </c>
      <c r="L4" s="94"/>
      <c r="M4" s="95" t="s">
        <v>4</v>
      </c>
      <c r="N4" s="91" t="s">
        <v>2</v>
      </c>
      <c r="O4" s="91" t="s">
        <v>5</v>
      </c>
      <c r="P4" s="96" t="s">
        <v>3</v>
      </c>
      <c r="Q4" s="97"/>
      <c r="R4" s="98"/>
      <c r="S4" s="99" t="s">
        <v>32</v>
      </c>
      <c r="T4" s="99" t="s">
        <v>129</v>
      </c>
      <c r="U4" s="99" t="s">
        <v>46</v>
      </c>
      <c r="V4" s="100" t="s">
        <v>47</v>
      </c>
    </row>
    <row r="5" spans="1:22" ht="39.6" customHeight="1" x14ac:dyDescent="0.3">
      <c r="A5" s="142" t="s">
        <v>6</v>
      </c>
      <c r="B5" s="145" t="s">
        <v>7</v>
      </c>
      <c r="C5" s="2" t="s">
        <v>8</v>
      </c>
      <c r="D5" s="2">
        <v>3</v>
      </c>
      <c r="E5" s="3"/>
      <c r="F5" s="4"/>
      <c r="G5" s="148" t="s">
        <v>9</v>
      </c>
      <c r="H5" s="5" t="s">
        <v>10</v>
      </c>
      <c r="I5" s="6" t="s">
        <v>11</v>
      </c>
      <c r="J5" s="7">
        <v>3</v>
      </c>
      <c r="K5" s="8">
        <v>3</v>
      </c>
      <c r="L5" s="151" t="s">
        <v>135</v>
      </c>
      <c r="M5" s="181" t="s">
        <v>131</v>
      </c>
      <c r="N5" s="183" t="s">
        <v>132</v>
      </c>
      <c r="O5" s="183">
        <v>2</v>
      </c>
      <c r="P5" s="185">
        <v>0</v>
      </c>
      <c r="Q5" s="127" t="s">
        <v>51</v>
      </c>
      <c r="R5" s="130" t="s">
        <v>128</v>
      </c>
      <c r="S5" s="9" t="s">
        <v>52</v>
      </c>
      <c r="T5" s="9">
        <v>4</v>
      </c>
      <c r="U5" s="10"/>
      <c r="V5" s="11"/>
    </row>
    <row r="6" spans="1:22" ht="39.6" customHeight="1" x14ac:dyDescent="0.3">
      <c r="A6" s="143"/>
      <c r="B6" s="146"/>
      <c r="C6" s="12" t="s">
        <v>12</v>
      </c>
      <c r="D6" s="2">
        <v>3</v>
      </c>
      <c r="E6" s="13"/>
      <c r="F6" s="14"/>
      <c r="G6" s="149"/>
      <c r="H6" s="15"/>
      <c r="I6" s="16"/>
      <c r="J6" s="17"/>
      <c r="K6" s="18" t="str">
        <f>IF((LEFT(H6, 3) = "C0T"), J6, "")</f>
        <v/>
      </c>
      <c r="L6" s="152"/>
      <c r="M6" s="182"/>
      <c r="N6" s="184"/>
      <c r="O6" s="184"/>
      <c r="P6" s="186"/>
      <c r="Q6" s="128"/>
      <c r="R6" s="131"/>
      <c r="S6" s="22" t="s">
        <v>54</v>
      </c>
      <c r="T6" s="22">
        <v>4</v>
      </c>
      <c r="U6" s="23"/>
      <c r="V6" s="24"/>
    </row>
    <row r="7" spans="1:22" ht="39.6" customHeight="1" x14ac:dyDescent="0.3">
      <c r="A7" s="143"/>
      <c r="B7" s="146"/>
      <c r="C7" s="12" t="s">
        <v>13</v>
      </c>
      <c r="D7" s="2">
        <v>2</v>
      </c>
      <c r="E7" s="13"/>
      <c r="F7" s="14"/>
      <c r="G7" s="149"/>
      <c r="H7" s="15"/>
      <c r="I7" s="16"/>
      <c r="J7" s="17"/>
      <c r="K7" s="18" t="str">
        <f t="shared" ref="K7:K32" si="0">IF((LEFT(H7, 3) = "C0T"), J7, "")</f>
        <v/>
      </c>
      <c r="L7" s="152"/>
      <c r="M7" s="19"/>
      <c r="N7" s="20"/>
      <c r="O7" s="20"/>
      <c r="P7" s="21" t="str">
        <f t="shared" ref="P7:P22" si="1">IF(OR(LEFT(M7, 3) = "DSG", LEFT(M7, 3) = "D31", LEFT(M7, 3) = "D1B", LEFT(M7, 3) = "D55", LEFT(M7, 3) = "D56", LEFT(M7, 3) = "D33", LEFT(M7, 3) = "D54", LEFT(M7, 3) = "D89",LEFT(M7, 3) = "D51", LEFT(M7, 3) = "D0W", LEFT(M7, 3) = "D1I", LEFT(M7, 3) = "C0T", LEFT(M7, 3) = "C1H", LEFT(M7, 3) = "DAG", LEFT(M7, 3) = "D80", LEFT(M7, 3) = "D81", LEFT(M7, 3) = "D82", LEFT(M7, 3) = "C81", LEFT(M7, 3) = "C1F", LEFT(M7, 3) = "C0J", LEFT(M7, 3) = "D11", LEFT(M7, 3) = "D12", LEFT(M7, 3) = "D13", LEFT(M7, 3) = "C0G"), O7, "")</f>
        <v/>
      </c>
      <c r="Q7" s="128"/>
      <c r="R7" s="131"/>
      <c r="S7" s="22" t="s">
        <v>56</v>
      </c>
      <c r="T7" s="22">
        <v>4</v>
      </c>
      <c r="U7" s="23"/>
      <c r="V7" s="24"/>
    </row>
    <row r="8" spans="1:22" ht="39.6" customHeight="1" x14ac:dyDescent="0.3">
      <c r="A8" s="143"/>
      <c r="B8" s="146"/>
      <c r="C8" s="12" t="s">
        <v>14</v>
      </c>
      <c r="D8" s="2">
        <v>2</v>
      </c>
      <c r="E8" s="13"/>
      <c r="F8" s="14"/>
      <c r="G8" s="149"/>
      <c r="H8" s="15"/>
      <c r="I8" s="16"/>
      <c r="J8" s="17"/>
      <c r="K8" s="18" t="str">
        <f t="shared" si="0"/>
        <v/>
      </c>
      <c r="L8" s="152"/>
      <c r="M8" s="19"/>
      <c r="N8" s="20"/>
      <c r="O8" s="20"/>
      <c r="P8" s="21" t="str">
        <f t="shared" si="1"/>
        <v/>
      </c>
      <c r="Q8" s="128"/>
      <c r="R8" s="25" t="s">
        <v>58</v>
      </c>
      <c r="S8" s="22" t="s">
        <v>59</v>
      </c>
      <c r="T8" s="22">
        <v>0</v>
      </c>
      <c r="U8" s="23"/>
      <c r="V8" s="24"/>
    </row>
    <row r="9" spans="1:22" ht="39.6" customHeight="1" x14ac:dyDescent="0.3">
      <c r="A9" s="143"/>
      <c r="B9" s="146"/>
      <c r="C9" s="12" t="s">
        <v>15</v>
      </c>
      <c r="D9" s="2">
        <v>3</v>
      </c>
      <c r="E9" s="13"/>
      <c r="F9" s="14"/>
      <c r="G9" s="149"/>
      <c r="H9" s="15"/>
      <c r="I9" s="16"/>
      <c r="J9" s="17"/>
      <c r="K9" s="18" t="str">
        <f t="shared" si="0"/>
        <v/>
      </c>
      <c r="L9" s="152"/>
      <c r="M9" s="19"/>
      <c r="N9" s="20"/>
      <c r="O9" s="20"/>
      <c r="P9" s="21" t="str">
        <f t="shared" si="1"/>
        <v/>
      </c>
      <c r="Q9" s="128"/>
      <c r="R9" s="159" t="s">
        <v>61</v>
      </c>
      <c r="S9" s="22" t="s">
        <v>62</v>
      </c>
      <c r="T9" s="22">
        <v>2</v>
      </c>
      <c r="U9" s="23"/>
      <c r="V9" s="26"/>
    </row>
    <row r="10" spans="1:22" ht="39.6" customHeight="1" x14ac:dyDescent="0.3">
      <c r="A10" s="143"/>
      <c r="B10" s="146"/>
      <c r="C10" s="12" t="s">
        <v>16</v>
      </c>
      <c r="D10" s="2">
        <v>3</v>
      </c>
      <c r="E10" s="13"/>
      <c r="F10" s="14"/>
      <c r="G10" s="149"/>
      <c r="H10" s="15"/>
      <c r="I10" s="16"/>
      <c r="J10" s="17"/>
      <c r="K10" s="18" t="str">
        <f t="shared" si="0"/>
        <v/>
      </c>
      <c r="L10" s="152"/>
      <c r="M10" s="19"/>
      <c r="N10" s="20"/>
      <c r="O10" s="20"/>
      <c r="P10" s="21" t="str">
        <f t="shared" si="1"/>
        <v/>
      </c>
      <c r="Q10" s="128"/>
      <c r="R10" s="159"/>
      <c r="S10" s="22" t="s">
        <v>64</v>
      </c>
      <c r="T10" s="22">
        <v>0</v>
      </c>
      <c r="U10" s="23"/>
      <c r="V10" s="24"/>
    </row>
    <row r="11" spans="1:22" ht="39.6" customHeight="1" x14ac:dyDescent="0.3">
      <c r="A11" s="143"/>
      <c r="B11" s="146"/>
      <c r="C11" s="12" t="s">
        <v>17</v>
      </c>
      <c r="D11" s="2">
        <v>2</v>
      </c>
      <c r="E11" s="13"/>
      <c r="F11" s="14"/>
      <c r="G11" s="149"/>
      <c r="H11" s="15"/>
      <c r="I11" s="16"/>
      <c r="J11" s="17"/>
      <c r="K11" s="18" t="str">
        <f t="shared" si="0"/>
        <v/>
      </c>
      <c r="L11" s="152"/>
      <c r="M11" s="19"/>
      <c r="N11" s="20"/>
      <c r="O11" s="20"/>
      <c r="P11" s="21" t="str">
        <f t="shared" si="1"/>
        <v/>
      </c>
      <c r="Q11" s="128"/>
      <c r="R11" s="159"/>
      <c r="S11" s="22" t="s">
        <v>65</v>
      </c>
      <c r="T11" s="22">
        <v>0</v>
      </c>
      <c r="U11" s="23"/>
      <c r="V11" s="24"/>
    </row>
    <row r="12" spans="1:22" ht="39.6" customHeight="1" x14ac:dyDescent="0.3">
      <c r="A12" s="143"/>
      <c r="B12" s="146"/>
      <c r="C12" s="12" t="s">
        <v>136</v>
      </c>
      <c r="D12" s="2">
        <v>3</v>
      </c>
      <c r="E12" s="13"/>
      <c r="F12" s="14"/>
      <c r="G12" s="149"/>
      <c r="H12" s="15"/>
      <c r="I12" s="16"/>
      <c r="J12" s="17"/>
      <c r="K12" s="18" t="str">
        <f t="shared" si="0"/>
        <v/>
      </c>
      <c r="L12" s="152"/>
      <c r="M12" s="19"/>
      <c r="N12" s="20"/>
      <c r="O12" s="20"/>
      <c r="P12" s="21" t="str">
        <f t="shared" si="1"/>
        <v/>
      </c>
      <c r="Q12" s="128"/>
      <c r="R12" s="159"/>
      <c r="S12" s="22" t="s">
        <v>66</v>
      </c>
      <c r="T12" s="22">
        <v>4</v>
      </c>
      <c r="U12" s="23"/>
      <c r="V12" s="24"/>
    </row>
    <row r="13" spans="1:22" ht="39.6" customHeight="1" x14ac:dyDescent="0.3">
      <c r="A13" s="143"/>
      <c r="B13" s="147"/>
      <c r="C13" s="12" t="s">
        <v>18</v>
      </c>
      <c r="D13" s="2">
        <v>3</v>
      </c>
      <c r="E13" s="13"/>
      <c r="F13" s="14"/>
      <c r="G13" s="149"/>
      <c r="H13" s="15"/>
      <c r="I13" s="16"/>
      <c r="J13" s="17"/>
      <c r="K13" s="18" t="str">
        <f t="shared" si="0"/>
        <v/>
      </c>
      <c r="L13" s="152"/>
      <c r="M13" s="19"/>
      <c r="N13" s="20"/>
      <c r="O13" s="20"/>
      <c r="P13" s="21" t="str">
        <f t="shared" si="1"/>
        <v/>
      </c>
      <c r="Q13" s="128"/>
      <c r="R13" s="159"/>
      <c r="S13" s="22" t="s">
        <v>67</v>
      </c>
      <c r="T13" s="22">
        <v>2</v>
      </c>
      <c r="U13" s="23"/>
      <c r="V13" s="26"/>
    </row>
    <row r="14" spans="1:22" ht="39.6" customHeight="1" x14ac:dyDescent="0.3">
      <c r="A14" s="143"/>
      <c r="B14" s="154" t="s">
        <v>19</v>
      </c>
      <c r="C14" s="12" t="s">
        <v>20</v>
      </c>
      <c r="D14" s="2">
        <v>3</v>
      </c>
      <c r="E14" s="13"/>
      <c r="F14" s="14"/>
      <c r="G14" s="149"/>
      <c r="H14" s="15"/>
      <c r="I14" s="16"/>
      <c r="J14" s="17"/>
      <c r="K14" s="18" t="str">
        <f t="shared" si="0"/>
        <v/>
      </c>
      <c r="L14" s="152"/>
      <c r="M14" s="19"/>
      <c r="N14" s="20"/>
      <c r="O14" s="20"/>
      <c r="P14" s="21" t="str">
        <f t="shared" si="1"/>
        <v/>
      </c>
      <c r="Q14" s="128"/>
      <c r="R14" s="118" t="s">
        <v>68</v>
      </c>
      <c r="S14" s="22" t="s">
        <v>69</v>
      </c>
      <c r="T14" s="22">
        <v>4</v>
      </c>
      <c r="U14" s="23"/>
      <c r="V14" s="24"/>
    </row>
    <row r="15" spans="1:22" ht="39.6" customHeight="1" x14ac:dyDescent="0.3">
      <c r="A15" s="143"/>
      <c r="B15" s="146"/>
      <c r="C15" s="12" t="s">
        <v>21</v>
      </c>
      <c r="D15" s="2">
        <v>3</v>
      </c>
      <c r="E15" s="27"/>
      <c r="F15" s="14"/>
      <c r="G15" s="149"/>
      <c r="H15" s="15"/>
      <c r="I15" s="16"/>
      <c r="J15" s="17"/>
      <c r="K15" s="18" t="str">
        <f t="shared" si="0"/>
        <v/>
      </c>
      <c r="L15" s="152"/>
      <c r="M15" s="19"/>
      <c r="N15" s="20"/>
      <c r="O15" s="20"/>
      <c r="P15" s="21" t="str">
        <f t="shared" si="1"/>
        <v/>
      </c>
      <c r="Q15" s="128"/>
      <c r="R15" s="118"/>
      <c r="S15" s="22" t="s">
        <v>70</v>
      </c>
      <c r="T15" s="22">
        <v>4</v>
      </c>
      <c r="U15" s="23"/>
      <c r="V15" s="24"/>
    </row>
    <row r="16" spans="1:22" ht="39.6" customHeight="1" thickBot="1" x14ac:dyDescent="0.35">
      <c r="A16" s="143"/>
      <c r="B16" s="146"/>
      <c r="C16" s="12" t="s">
        <v>22</v>
      </c>
      <c r="D16" s="2">
        <v>3</v>
      </c>
      <c r="E16" s="27"/>
      <c r="F16" s="14"/>
      <c r="G16" s="149"/>
      <c r="H16" s="28"/>
      <c r="I16" s="29"/>
      <c r="J16" s="30"/>
      <c r="K16" s="18" t="str">
        <f t="shared" si="0"/>
        <v/>
      </c>
      <c r="L16" s="152"/>
      <c r="M16" s="19"/>
      <c r="N16" s="20"/>
      <c r="O16" s="20"/>
      <c r="P16" s="21" t="str">
        <f t="shared" si="1"/>
        <v/>
      </c>
      <c r="Q16" s="129"/>
      <c r="R16" s="119"/>
      <c r="S16" s="31" t="s">
        <v>71</v>
      </c>
      <c r="T16" s="31">
        <v>4</v>
      </c>
      <c r="U16" s="32"/>
      <c r="V16" s="33"/>
    </row>
    <row r="17" spans="1:23" ht="39.6" customHeight="1" thickBot="1" x14ac:dyDescent="0.35">
      <c r="A17" s="143"/>
      <c r="B17" s="146"/>
      <c r="C17" s="12" t="s">
        <v>23</v>
      </c>
      <c r="D17" s="2">
        <v>3</v>
      </c>
      <c r="E17" s="27"/>
      <c r="F17" s="14"/>
      <c r="G17" s="149"/>
      <c r="H17" s="34"/>
      <c r="I17" s="35"/>
      <c r="J17" s="36"/>
      <c r="K17" s="18" t="str">
        <f t="shared" si="0"/>
        <v/>
      </c>
      <c r="L17" s="152"/>
      <c r="M17" s="19"/>
      <c r="N17" s="20"/>
      <c r="O17" s="20"/>
      <c r="P17" s="37" t="str">
        <f t="shared" si="1"/>
        <v/>
      </c>
      <c r="Q17" s="38"/>
      <c r="R17" s="38"/>
      <c r="S17" s="38"/>
      <c r="T17" s="38"/>
      <c r="U17" s="38"/>
      <c r="V17" s="38"/>
    </row>
    <row r="18" spans="1:23" ht="39.6" customHeight="1" thickBot="1" x14ac:dyDescent="0.35">
      <c r="A18" s="143"/>
      <c r="B18" s="146"/>
      <c r="C18" s="12" t="s">
        <v>24</v>
      </c>
      <c r="D18" s="2">
        <v>3</v>
      </c>
      <c r="E18" s="27"/>
      <c r="F18" s="14"/>
      <c r="G18" s="149"/>
      <c r="H18" s="39"/>
      <c r="I18" s="40"/>
      <c r="J18" s="41"/>
      <c r="K18" s="18" t="str">
        <f t="shared" si="0"/>
        <v/>
      </c>
      <c r="L18" s="152"/>
      <c r="M18" s="19"/>
      <c r="N18" s="20"/>
      <c r="O18" s="20"/>
      <c r="P18" s="21" t="str">
        <f t="shared" si="1"/>
        <v/>
      </c>
      <c r="Q18" s="132" t="s">
        <v>48</v>
      </c>
      <c r="R18" s="133"/>
      <c r="S18" s="105" t="s">
        <v>49</v>
      </c>
      <c r="T18" s="160" t="s">
        <v>50</v>
      </c>
      <c r="U18" s="161"/>
      <c r="V18" s="133"/>
    </row>
    <row r="19" spans="1:23" ht="39.6" customHeight="1" x14ac:dyDescent="0.3">
      <c r="A19" s="143"/>
      <c r="B19" s="146"/>
      <c r="C19" s="12" t="s">
        <v>25</v>
      </c>
      <c r="D19" s="2">
        <v>3</v>
      </c>
      <c r="E19" s="27"/>
      <c r="F19" s="42"/>
      <c r="G19" s="149"/>
      <c r="H19" s="43"/>
      <c r="I19" s="44"/>
      <c r="J19" s="45"/>
      <c r="K19" s="18" t="str">
        <f t="shared" si="0"/>
        <v/>
      </c>
      <c r="L19" s="152"/>
      <c r="M19" s="19"/>
      <c r="N19" s="20"/>
      <c r="O19" s="20"/>
      <c r="P19" s="21" t="str">
        <f t="shared" si="1"/>
        <v/>
      </c>
      <c r="Q19" s="134" t="s">
        <v>53</v>
      </c>
      <c r="R19" s="135"/>
      <c r="S19" s="106">
        <v>67</v>
      </c>
      <c r="T19" s="175">
        <f>SUM(E4:F28) + IF(SUM(E29:F32) &lt; 6, SUM(E29:F32), 6)</f>
        <v>0</v>
      </c>
      <c r="U19" s="175"/>
      <c r="V19" s="176"/>
    </row>
    <row r="20" spans="1:23" ht="39.6" customHeight="1" x14ac:dyDescent="0.3">
      <c r="A20" s="143"/>
      <c r="B20" s="146"/>
      <c r="C20" s="12" t="s">
        <v>26</v>
      </c>
      <c r="D20" s="2">
        <v>3</v>
      </c>
      <c r="E20" s="27"/>
      <c r="F20" s="42"/>
      <c r="G20" s="149"/>
      <c r="H20" s="43"/>
      <c r="I20" s="44"/>
      <c r="J20" s="45"/>
      <c r="K20" s="18" t="str">
        <f t="shared" si="0"/>
        <v/>
      </c>
      <c r="L20" s="152"/>
      <c r="M20" s="19"/>
      <c r="N20" s="20"/>
      <c r="O20" s="20"/>
      <c r="P20" s="21" t="str">
        <f t="shared" si="1"/>
        <v/>
      </c>
      <c r="Q20" s="171" t="s">
        <v>55</v>
      </c>
      <c r="R20" s="172"/>
      <c r="S20" s="107">
        <v>32</v>
      </c>
      <c r="T20" s="177">
        <f>SUM(U5:V16)</f>
        <v>0</v>
      </c>
      <c r="U20" s="177"/>
      <c r="V20" s="178"/>
    </row>
    <row r="21" spans="1:23" ht="39.6" customHeight="1" x14ac:dyDescent="0.3">
      <c r="A21" s="143"/>
      <c r="B21" s="155" t="s">
        <v>27</v>
      </c>
      <c r="C21" s="12" t="s">
        <v>28</v>
      </c>
      <c r="D21" s="2">
        <v>1</v>
      </c>
      <c r="E21" s="27"/>
      <c r="F21" s="14"/>
      <c r="G21" s="149"/>
      <c r="H21" s="46"/>
      <c r="I21" s="47"/>
      <c r="J21" s="48"/>
      <c r="K21" s="18" t="str">
        <f t="shared" si="0"/>
        <v/>
      </c>
      <c r="L21" s="152"/>
      <c r="M21" s="19"/>
      <c r="N21" s="20"/>
      <c r="O21" s="20"/>
      <c r="P21" s="21" t="str">
        <f t="shared" si="1"/>
        <v/>
      </c>
      <c r="Q21" s="171" t="s">
        <v>57</v>
      </c>
      <c r="R21" s="172"/>
      <c r="S21" s="107">
        <v>22</v>
      </c>
      <c r="T21" s="177">
        <f>SUM(K6:K32, P6:P22 )+IF(SUM(E29:F32) &gt; 6,  SUM(E29:F32) - 6, 0)</f>
        <v>0</v>
      </c>
      <c r="U21" s="177"/>
      <c r="V21" s="178"/>
    </row>
    <row r="22" spans="1:23" ht="39.6" customHeight="1" thickBot="1" x14ac:dyDescent="0.35">
      <c r="A22" s="143"/>
      <c r="B22" s="155"/>
      <c r="C22" s="12" t="s">
        <v>29</v>
      </c>
      <c r="D22" s="2">
        <v>1</v>
      </c>
      <c r="E22" s="27"/>
      <c r="F22" s="14"/>
      <c r="G22" s="149"/>
      <c r="H22" s="49"/>
      <c r="I22" s="50"/>
      <c r="J22" s="50"/>
      <c r="K22" s="18" t="str">
        <f t="shared" si="0"/>
        <v/>
      </c>
      <c r="L22" s="153"/>
      <c r="M22" s="51"/>
      <c r="N22" s="52"/>
      <c r="O22" s="52"/>
      <c r="P22" s="21" t="str">
        <f t="shared" si="1"/>
        <v/>
      </c>
      <c r="Q22" s="171" t="s">
        <v>60</v>
      </c>
      <c r="R22" s="172"/>
      <c r="S22" s="107">
        <v>7</v>
      </c>
      <c r="T22" s="177">
        <f>SUM(O25:P32)</f>
        <v>0</v>
      </c>
      <c r="U22" s="177"/>
      <c r="V22" s="178"/>
    </row>
    <row r="23" spans="1:23" ht="39.6" customHeight="1" thickBot="1" x14ac:dyDescent="0.35">
      <c r="A23" s="143"/>
      <c r="B23" s="155"/>
      <c r="C23" s="12" t="s">
        <v>30</v>
      </c>
      <c r="D23" s="2">
        <v>3</v>
      </c>
      <c r="E23" s="27"/>
      <c r="F23" s="14"/>
      <c r="G23" s="149"/>
      <c r="H23" s="53"/>
      <c r="I23" s="54"/>
      <c r="J23" s="54"/>
      <c r="K23" s="18" t="str">
        <f t="shared" si="0"/>
        <v/>
      </c>
      <c r="L23" s="104"/>
      <c r="M23" s="109" t="s">
        <v>31</v>
      </c>
      <c r="N23" s="110" t="s">
        <v>32</v>
      </c>
      <c r="O23" s="136" t="s">
        <v>33</v>
      </c>
      <c r="P23" s="137"/>
      <c r="Q23" s="173" t="s">
        <v>63</v>
      </c>
      <c r="R23" s="174"/>
      <c r="S23" s="108">
        <v>128</v>
      </c>
      <c r="T23" s="140">
        <f>SUM(T19:V22)</f>
        <v>0</v>
      </c>
      <c r="U23" s="140"/>
      <c r="V23" s="141"/>
    </row>
    <row r="24" spans="1:23" ht="39.6" customHeight="1" thickBot="1" x14ac:dyDescent="0.35">
      <c r="A24" s="143"/>
      <c r="B24" s="155"/>
      <c r="C24" s="12" t="s">
        <v>34</v>
      </c>
      <c r="D24" s="2">
        <v>3</v>
      </c>
      <c r="E24" s="27"/>
      <c r="F24" s="14"/>
      <c r="G24" s="149"/>
      <c r="H24" s="49"/>
      <c r="I24" s="50"/>
      <c r="J24" s="50"/>
      <c r="K24" s="18" t="str">
        <f t="shared" si="0"/>
        <v/>
      </c>
      <c r="L24" s="156" t="s">
        <v>35</v>
      </c>
      <c r="M24" s="111" t="s">
        <v>133</v>
      </c>
      <c r="N24" s="112" t="s">
        <v>134</v>
      </c>
      <c r="O24" s="138">
        <v>2</v>
      </c>
      <c r="P24" s="139"/>
      <c r="Q24" s="38"/>
      <c r="R24" s="38"/>
      <c r="S24" s="38"/>
      <c r="T24" s="38"/>
      <c r="U24" s="38"/>
      <c r="V24" s="38"/>
    </row>
    <row r="25" spans="1:23" ht="39.6" customHeight="1" x14ac:dyDescent="0.3">
      <c r="A25" s="143"/>
      <c r="B25" s="155"/>
      <c r="C25" s="12" t="s">
        <v>36</v>
      </c>
      <c r="D25" s="2">
        <v>3</v>
      </c>
      <c r="E25" s="27"/>
      <c r="F25" s="14"/>
      <c r="G25" s="149"/>
      <c r="H25" s="49"/>
      <c r="I25" s="50"/>
      <c r="J25" s="50"/>
      <c r="K25" s="18" t="str">
        <f t="shared" si="0"/>
        <v/>
      </c>
      <c r="L25" s="156"/>
      <c r="M25" s="55"/>
      <c r="N25" s="56"/>
      <c r="O25" s="113"/>
      <c r="P25" s="114"/>
      <c r="Q25" s="162" t="s">
        <v>72</v>
      </c>
      <c r="R25" s="163"/>
      <c r="S25" s="163"/>
      <c r="T25" s="163"/>
      <c r="U25" s="163"/>
      <c r="V25" s="164"/>
      <c r="W25" s="57"/>
    </row>
    <row r="26" spans="1:23" ht="39.6" customHeight="1" x14ac:dyDescent="0.3">
      <c r="A26" s="143"/>
      <c r="B26" s="155"/>
      <c r="C26" s="12" t="s">
        <v>37</v>
      </c>
      <c r="D26" s="2">
        <v>2</v>
      </c>
      <c r="E26" s="27"/>
      <c r="F26" s="14"/>
      <c r="G26" s="149"/>
      <c r="H26" s="49"/>
      <c r="I26" s="50"/>
      <c r="J26" s="50"/>
      <c r="K26" s="18" t="str">
        <f t="shared" si="0"/>
        <v/>
      </c>
      <c r="L26" s="156"/>
      <c r="M26" s="19"/>
      <c r="N26" s="56"/>
      <c r="O26" s="113"/>
      <c r="P26" s="114"/>
      <c r="Q26" s="165"/>
      <c r="R26" s="166"/>
      <c r="S26" s="166"/>
      <c r="T26" s="166"/>
      <c r="U26" s="166"/>
      <c r="V26" s="167"/>
      <c r="W26" s="57"/>
    </row>
    <row r="27" spans="1:23" ht="39.6" customHeight="1" x14ac:dyDescent="0.3">
      <c r="A27" s="143"/>
      <c r="B27" s="155" t="s">
        <v>38</v>
      </c>
      <c r="C27" s="12" t="s">
        <v>39</v>
      </c>
      <c r="D27" s="2">
        <v>1</v>
      </c>
      <c r="E27" s="27"/>
      <c r="F27" s="14"/>
      <c r="G27" s="149"/>
      <c r="H27" s="49"/>
      <c r="I27" s="50"/>
      <c r="J27" s="50"/>
      <c r="K27" s="18" t="str">
        <f t="shared" si="0"/>
        <v/>
      </c>
      <c r="L27" s="156"/>
      <c r="M27" s="19"/>
      <c r="N27" s="56"/>
      <c r="O27" s="113"/>
      <c r="P27" s="114"/>
      <c r="Q27" s="165"/>
      <c r="R27" s="166"/>
      <c r="S27" s="166"/>
      <c r="T27" s="166"/>
      <c r="U27" s="166"/>
      <c r="V27" s="167"/>
      <c r="W27" s="57"/>
    </row>
    <row r="28" spans="1:23" ht="39.6" customHeight="1" thickBot="1" x14ac:dyDescent="0.35">
      <c r="A28" s="144"/>
      <c r="B28" s="158"/>
      <c r="C28" s="58" t="s">
        <v>40</v>
      </c>
      <c r="D28" s="2">
        <v>2</v>
      </c>
      <c r="E28" s="59"/>
      <c r="F28" s="60"/>
      <c r="G28" s="149"/>
      <c r="H28" s="49"/>
      <c r="I28" s="50"/>
      <c r="J28" s="50"/>
      <c r="K28" s="18" t="str">
        <f t="shared" si="0"/>
        <v/>
      </c>
      <c r="L28" s="156"/>
      <c r="M28" s="19"/>
      <c r="N28" s="56"/>
      <c r="O28" s="113"/>
      <c r="P28" s="114"/>
      <c r="Q28" s="165"/>
      <c r="R28" s="166"/>
      <c r="S28" s="166"/>
      <c r="T28" s="166"/>
      <c r="U28" s="166"/>
      <c r="V28" s="167"/>
      <c r="W28" s="57"/>
    </row>
    <row r="29" spans="1:23" ht="39.6" customHeight="1" x14ac:dyDescent="0.3">
      <c r="A29" s="120" t="s">
        <v>130</v>
      </c>
      <c r="B29" s="123" t="s">
        <v>41</v>
      </c>
      <c r="C29" s="61" t="s">
        <v>42</v>
      </c>
      <c r="D29" s="61">
        <v>3</v>
      </c>
      <c r="E29" s="62"/>
      <c r="F29" s="63"/>
      <c r="G29" s="149"/>
      <c r="H29" s="64"/>
      <c r="I29" s="65"/>
      <c r="J29" s="65"/>
      <c r="K29" s="18" t="str">
        <f t="shared" si="0"/>
        <v/>
      </c>
      <c r="L29" s="156"/>
      <c r="M29" s="19"/>
      <c r="N29" s="56"/>
      <c r="O29" s="113"/>
      <c r="P29" s="114"/>
      <c r="Q29" s="165"/>
      <c r="R29" s="166"/>
      <c r="S29" s="166"/>
      <c r="T29" s="166"/>
      <c r="U29" s="166"/>
      <c r="V29" s="167"/>
      <c r="W29" s="57"/>
    </row>
    <row r="30" spans="1:23" ht="39.6" customHeight="1" x14ac:dyDescent="0.3">
      <c r="A30" s="121"/>
      <c r="B30" s="124"/>
      <c r="C30" s="66" t="s">
        <v>43</v>
      </c>
      <c r="D30" s="2">
        <v>3</v>
      </c>
      <c r="E30" s="27"/>
      <c r="F30" s="42"/>
      <c r="G30" s="149"/>
      <c r="H30" s="49"/>
      <c r="I30" s="50"/>
      <c r="J30" s="50"/>
      <c r="K30" s="18" t="str">
        <f t="shared" si="0"/>
        <v/>
      </c>
      <c r="L30" s="156"/>
      <c r="M30" s="19"/>
      <c r="N30" s="56"/>
      <c r="O30" s="113"/>
      <c r="P30" s="114"/>
      <c r="Q30" s="165"/>
      <c r="R30" s="166"/>
      <c r="S30" s="166"/>
      <c r="T30" s="166"/>
      <c r="U30" s="166"/>
      <c r="V30" s="167"/>
      <c r="W30" s="57"/>
    </row>
    <row r="31" spans="1:23" ht="39.6" customHeight="1" x14ac:dyDescent="0.3">
      <c r="A31" s="121"/>
      <c r="B31" s="124" t="s">
        <v>41</v>
      </c>
      <c r="C31" s="12" t="s">
        <v>44</v>
      </c>
      <c r="D31" s="2">
        <v>3</v>
      </c>
      <c r="E31" s="27"/>
      <c r="F31" s="42"/>
      <c r="G31" s="149"/>
      <c r="H31" s="49"/>
      <c r="I31" s="50"/>
      <c r="J31" s="50"/>
      <c r="K31" s="18" t="str">
        <f t="shared" si="0"/>
        <v/>
      </c>
      <c r="L31" s="156"/>
      <c r="M31" s="19"/>
      <c r="N31" s="56"/>
      <c r="O31" s="113"/>
      <c r="P31" s="114"/>
      <c r="Q31" s="165"/>
      <c r="R31" s="166"/>
      <c r="S31" s="166"/>
      <c r="T31" s="166"/>
      <c r="U31" s="166"/>
      <c r="V31" s="167"/>
      <c r="W31" s="57"/>
    </row>
    <row r="32" spans="1:23" ht="39" customHeight="1" thickBot="1" x14ac:dyDescent="0.35">
      <c r="A32" s="122"/>
      <c r="B32" s="125"/>
      <c r="C32" s="67" t="s">
        <v>45</v>
      </c>
      <c r="D32" s="67">
        <v>3</v>
      </c>
      <c r="E32" s="68"/>
      <c r="F32" s="69"/>
      <c r="G32" s="150"/>
      <c r="H32" s="70"/>
      <c r="I32" s="71"/>
      <c r="J32" s="71"/>
      <c r="K32" s="72" t="str">
        <f t="shared" si="0"/>
        <v/>
      </c>
      <c r="L32" s="157"/>
      <c r="M32" s="73"/>
      <c r="N32" s="74"/>
      <c r="O32" s="115"/>
      <c r="P32" s="116"/>
      <c r="Q32" s="168"/>
      <c r="R32" s="169"/>
      <c r="S32" s="169"/>
      <c r="T32" s="169"/>
      <c r="U32" s="169"/>
      <c r="V32" s="170"/>
      <c r="W32" s="57"/>
    </row>
    <row r="33" spans="1:23" ht="30" customHeight="1" x14ac:dyDescent="0.3">
      <c r="A33" s="102"/>
      <c r="B33" s="75"/>
      <c r="C33" s="75"/>
      <c r="D33" s="75"/>
      <c r="E33" s="75"/>
      <c r="F33" s="75"/>
      <c r="G33" s="75"/>
      <c r="H33" s="75"/>
      <c r="I33" s="75"/>
      <c r="J33" s="75"/>
      <c r="K33" s="75"/>
      <c r="Q33" s="57"/>
      <c r="R33" s="57"/>
      <c r="S33" s="57"/>
      <c r="T33" s="57"/>
      <c r="U33" s="57"/>
      <c r="V33" s="57"/>
      <c r="W33" s="57"/>
    </row>
    <row r="34" spans="1:23" ht="30" customHeight="1" x14ac:dyDescent="0.3">
      <c r="F34" s="76"/>
      <c r="G34" s="77"/>
      <c r="H34" s="78"/>
      <c r="I34" s="78"/>
      <c r="J34" s="126"/>
      <c r="K34" s="126"/>
      <c r="Q34" s="57"/>
      <c r="R34" s="57"/>
      <c r="S34" s="57"/>
      <c r="T34" s="57"/>
      <c r="U34" s="57"/>
      <c r="V34" s="57"/>
      <c r="W34" s="57"/>
    </row>
    <row r="35" spans="1:23" ht="35.1" customHeight="1" x14ac:dyDescent="0.3">
      <c r="F35" s="76"/>
      <c r="G35" s="77"/>
      <c r="H35" s="78"/>
      <c r="I35" s="78"/>
      <c r="J35" s="117"/>
      <c r="K35" s="117"/>
      <c r="Q35" s="57"/>
      <c r="R35" s="57"/>
      <c r="S35" s="57"/>
      <c r="T35" s="57"/>
      <c r="U35" s="57"/>
      <c r="V35" s="57"/>
      <c r="W35" s="57"/>
    </row>
    <row r="36" spans="1:23" ht="35.1" customHeight="1" x14ac:dyDescent="0.3">
      <c r="F36" s="76"/>
      <c r="G36" s="77"/>
      <c r="H36" s="78"/>
      <c r="I36" s="78"/>
      <c r="J36" s="117"/>
      <c r="K36" s="117"/>
    </row>
    <row r="37" spans="1:23" ht="35.1" customHeight="1" x14ac:dyDescent="0.3">
      <c r="F37" s="76"/>
      <c r="G37" s="77"/>
      <c r="H37" s="78"/>
      <c r="I37" s="78"/>
      <c r="J37" s="117"/>
      <c r="K37" s="117"/>
    </row>
    <row r="38" spans="1:23" ht="35.1" customHeight="1" x14ac:dyDescent="0.3">
      <c r="F38" s="76"/>
      <c r="G38" s="77"/>
      <c r="H38" s="78"/>
      <c r="I38" s="78"/>
      <c r="J38" s="117"/>
      <c r="K38" s="117"/>
    </row>
    <row r="39" spans="1:23" ht="35.1" customHeight="1" x14ac:dyDescent="0.3">
      <c r="F39" s="76"/>
      <c r="G39" s="77"/>
      <c r="H39" s="78"/>
      <c r="I39" s="78"/>
      <c r="J39" s="117"/>
      <c r="K39" s="117"/>
    </row>
    <row r="40" spans="1:23" ht="35.1" customHeight="1" x14ac:dyDescent="0.3">
      <c r="F40" s="76"/>
      <c r="G40" s="79"/>
      <c r="H40" s="80"/>
      <c r="I40" s="80"/>
      <c r="J40" s="80"/>
      <c r="K40" s="80"/>
    </row>
    <row r="41" spans="1:23" ht="35.1" customHeight="1" x14ac:dyDescent="0.3">
      <c r="F41" s="76"/>
      <c r="G41" s="79"/>
      <c r="H41" s="81"/>
      <c r="I41" s="81"/>
      <c r="J41" s="81"/>
      <c r="K41" s="81"/>
    </row>
    <row r="42" spans="1:23" ht="35.1" customHeight="1" x14ac:dyDescent="0.3">
      <c r="F42" s="76"/>
      <c r="G42" s="79"/>
      <c r="H42" s="81"/>
      <c r="I42" s="81"/>
      <c r="J42" s="81"/>
      <c r="K42" s="81"/>
      <c r="L42" s="103"/>
    </row>
    <row r="43" spans="1:23" ht="35.1" customHeight="1" x14ac:dyDescent="0.3">
      <c r="G43" s="82"/>
      <c r="H43" s="82"/>
      <c r="I43" s="82"/>
      <c r="J43" s="82"/>
      <c r="K43" s="82"/>
      <c r="L43" s="103"/>
    </row>
    <row r="44" spans="1:23" ht="35.1" customHeight="1" x14ac:dyDescent="0.3">
      <c r="G44" s="82"/>
      <c r="H44" s="82"/>
      <c r="I44" s="82"/>
      <c r="J44" s="82"/>
      <c r="K44" s="82"/>
      <c r="L44" s="103"/>
    </row>
    <row r="45" spans="1:23" ht="35.1" customHeight="1" x14ac:dyDescent="0.3">
      <c r="G45" s="82"/>
      <c r="H45" s="82"/>
      <c r="I45" s="82"/>
      <c r="J45" s="82"/>
      <c r="K45" s="82"/>
      <c r="L45" s="103"/>
    </row>
    <row r="46" spans="1:23" ht="35.1" customHeight="1" x14ac:dyDescent="0.3">
      <c r="G46" s="82"/>
      <c r="H46" s="82"/>
      <c r="I46" s="82"/>
      <c r="J46" s="82"/>
      <c r="K46" s="82"/>
      <c r="L46" s="103"/>
    </row>
    <row r="47" spans="1:23" x14ac:dyDescent="0.3">
      <c r="A47" s="103"/>
      <c r="B47" s="82"/>
      <c r="C47" s="82"/>
      <c r="D47" s="82"/>
      <c r="E47" s="82"/>
      <c r="F47" s="83"/>
      <c r="G47" s="82"/>
      <c r="H47" s="82"/>
      <c r="I47" s="82"/>
      <c r="J47" s="82"/>
      <c r="K47" s="82"/>
      <c r="L47" s="103"/>
    </row>
    <row r="48" spans="1:23" x14ac:dyDescent="0.3">
      <c r="H48" s="82"/>
      <c r="I48" s="82"/>
      <c r="J48" s="82"/>
      <c r="K48" s="82"/>
      <c r="L48" s="103"/>
    </row>
    <row r="49" spans="8:12" x14ac:dyDescent="0.3">
      <c r="H49" s="82"/>
      <c r="I49" s="82"/>
      <c r="J49" s="82"/>
      <c r="K49" s="82"/>
      <c r="L49" s="103"/>
    </row>
    <row r="50" spans="8:12" x14ac:dyDescent="0.3">
      <c r="H50" s="82"/>
      <c r="I50" s="82"/>
      <c r="J50" s="82"/>
      <c r="K50" s="82"/>
      <c r="L50" s="103"/>
    </row>
    <row r="51" spans="8:12" x14ac:dyDescent="0.3">
      <c r="H51" s="82"/>
      <c r="I51" s="82"/>
      <c r="J51" s="82"/>
      <c r="K51" s="82"/>
      <c r="L51" s="103"/>
    </row>
    <row r="52" spans="8:12" x14ac:dyDescent="0.3">
      <c r="H52" s="82"/>
      <c r="I52" s="82"/>
      <c r="J52" s="82"/>
      <c r="K52" s="82"/>
      <c r="L52" s="103"/>
    </row>
    <row r="53" spans="8:12" x14ac:dyDescent="0.3">
      <c r="H53" s="82"/>
      <c r="I53" s="82"/>
      <c r="J53" s="82"/>
      <c r="K53" s="82"/>
      <c r="L53" s="103"/>
    </row>
    <row r="54" spans="8:12" x14ac:dyDescent="0.3">
      <c r="H54" s="82"/>
      <c r="I54" s="82"/>
      <c r="J54" s="82"/>
      <c r="K54" s="82"/>
      <c r="L54" s="103"/>
    </row>
    <row r="55" spans="8:12" x14ac:dyDescent="0.3">
      <c r="H55" s="84"/>
      <c r="I55" s="84"/>
      <c r="J55" s="84"/>
      <c r="K55" s="82"/>
      <c r="L55" s="103"/>
    </row>
    <row r="56" spans="8:12" x14ac:dyDescent="0.3">
      <c r="H56" s="84"/>
      <c r="I56" s="84"/>
      <c r="J56" s="84"/>
      <c r="K56" s="82"/>
      <c r="L56" s="103"/>
    </row>
    <row r="57" spans="8:12" x14ac:dyDescent="0.3">
      <c r="H57" s="84"/>
      <c r="I57" s="84"/>
      <c r="J57" s="84"/>
      <c r="K57" s="82"/>
      <c r="L57" s="103"/>
    </row>
    <row r="58" spans="8:12" x14ac:dyDescent="0.3">
      <c r="H58" s="84"/>
      <c r="I58" s="84"/>
      <c r="J58" s="84"/>
      <c r="K58" s="82"/>
      <c r="L58" s="103"/>
    </row>
    <row r="59" spans="8:12" x14ac:dyDescent="0.3">
      <c r="H59" s="84"/>
      <c r="I59" s="84"/>
      <c r="J59" s="84"/>
      <c r="K59" s="82"/>
      <c r="L59" s="103"/>
    </row>
    <row r="60" spans="8:12" x14ac:dyDescent="0.3">
      <c r="H60" s="84"/>
      <c r="I60" s="84"/>
      <c r="J60" s="84"/>
      <c r="K60" s="82"/>
      <c r="L60" s="103"/>
    </row>
    <row r="61" spans="8:12" x14ac:dyDescent="0.3">
      <c r="H61" s="84"/>
      <c r="I61" s="84"/>
      <c r="J61" s="84"/>
      <c r="K61" s="82"/>
      <c r="L61" s="103"/>
    </row>
    <row r="62" spans="8:12" x14ac:dyDescent="0.3">
      <c r="H62" s="84"/>
      <c r="I62" s="84"/>
      <c r="J62" s="84"/>
      <c r="K62" s="82"/>
      <c r="L62" s="103"/>
    </row>
    <row r="63" spans="8:12" x14ac:dyDescent="0.3">
      <c r="H63" s="84"/>
      <c r="I63" s="84"/>
      <c r="J63" s="84"/>
      <c r="K63" s="82"/>
      <c r="L63" s="103"/>
    </row>
    <row r="64" spans="8:12" x14ac:dyDescent="0.3">
      <c r="H64" s="84"/>
      <c r="I64" s="84"/>
      <c r="J64" s="84"/>
      <c r="K64" s="82"/>
      <c r="L64" s="103"/>
    </row>
    <row r="65" spans="8:11" x14ac:dyDescent="0.3">
      <c r="H65" s="84"/>
      <c r="I65" s="84"/>
      <c r="J65" s="84"/>
      <c r="K65" s="82"/>
    </row>
  </sheetData>
  <sheetProtection algorithmName="SHA-512" hashValue="Rzl9TrxefHsRM4CUWW7tSPGZDrZ2sG7DA7Lr9Y2+T2UDosPHixmuZmnuvn67zX22E25qrOkbU82pXYoKuEM6IA==" saltValue="0ZkBTvwC7o6EH5MZ9ncZrg==" spinCount="100000" sheet="1" objects="1" scenarios="1"/>
  <mergeCells count="54">
    <mergeCell ref="T19:V19"/>
    <mergeCell ref="T20:V20"/>
    <mergeCell ref="T21:V21"/>
    <mergeCell ref="T22:V22"/>
    <mergeCell ref="A1:K1"/>
    <mergeCell ref="A2:K2"/>
    <mergeCell ref="A3:K3"/>
    <mergeCell ref="L1:V1"/>
    <mergeCell ref="L2:V2"/>
    <mergeCell ref="L3:V3"/>
    <mergeCell ref="M5:M6"/>
    <mergeCell ref="N5:N6"/>
    <mergeCell ref="O5:O6"/>
    <mergeCell ref="P5:P6"/>
    <mergeCell ref="T23:V23"/>
    <mergeCell ref="A5:A28"/>
    <mergeCell ref="B5:B13"/>
    <mergeCell ref="G5:G32"/>
    <mergeCell ref="L5:L22"/>
    <mergeCell ref="B14:B20"/>
    <mergeCell ref="B21:B26"/>
    <mergeCell ref="L24:L32"/>
    <mergeCell ref="B27:B28"/>
    <mergeCell ref="R9:R13"/>
    <mergeCell ref="T18:V18"/>
    <mergeCell ref="Q25:V32"/>
    <mergeCell ref="Q20:R20"/>
    <mergeCell ref="Q21:R21"/>
    <mergeCell ref="Q22:R22"/>
    <mergeCell ref="Q23:R23"/>
    <mergeCell ref="J39:K39"/>
    <mergeCell ref="R14:R16"/>
    <mergeCell ref="A29:A32"/>
    <mergeCell ref="B29:B30"/>
    <mergeCell ref="B31:B32"/>
    <mergeCell ref="J34:K34"/>
    <mergeCell ref="Q5:Q16"/>
    <mergeCell ref="R5:R7"/>
    <mergeCell ref="J35:K35"/>
    <mergeCell ref="J36:K36"/>
    <mergeCell ref="J37:K37"/>
    <mergeCell ref="J38:K38"/>
    <mergeCell ref="Q18:R18"/>
    <mergeCell ref="Q19:R19"/>
    <mergeCell ref="O23:P23"/>
    <mergeCell ref="O24:P24"/>
    <mergeCell ref="O30:P30"/>
    <mergeCell ref="O31:P31"/>
    <mergeCell ref="O32:P32"/>
    <mergeCell ref="O25:P25"/>
    <mergeCell ref="O26:P26"/>
    <mergeCell ref="O27:P27"/>
    <mergeCell ref="O28:P28"/>
    <mergeCell ref="O29:P29"/>
  </mergeCells>
  <phoneticPr fontId="2" type="noConversion"/>
  <conditionalFormatting sqref="T19:V23">
    <cfRule type="cellIs" dxfId="1" priority="1" operator="equal">
      <formula>0</formula>
    </cfRule>
    <cfRule type="cellIs" dxfId="0" priority="2"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1" orientation="portrait" horizontalDpi="300" verticalDpi="300" r:id="rId1"/>
  <rowBreaks count="1" manualBreakCount="1">
    <brk id="32"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3院代碼</vt:lpstr>
      <vt:lpstr>111級</vt:lpstr>
      <vt:lpstr>'111級'!Print_Area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盈樺 陳</cp:lastModifiedBy>
  <cp:lastPrinted>2025-04-11T12:34:26Z</cp:lastPrinted>
  <dcterms:created xsi:type="dcterms:W3CDTF">2025-02-24T11:12:13Z</dcterms:created>
  <dcterms:modified xsi:type="dcterms:W3CDTF">2025-09-10T07:05:55Z</dcterms:modified>
</cp:coreProperties>
</file>