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我的雲端硬碟\0.軟創系務\110~113級軟創學程畢業檢核表\"/>
    </mc:Choice>
  </mc:AlternateContent>
  <xr:revisionPtr revIDLastSave="0" documentId="13_ncr:1_{FAF1BC5B-2E91-435D-9796-4569B51DDC65}" xr6:coauthVersionLast="47" xr6:coauthVersionMax="47" xr10:uidLastSave="{00000000-0000-0000-0000-000000000000}"/>
  <workbookProtection workbookAlgorithmName="SHA-512" workbookHashValue="NrItvGs/5AbXQ3Nby6YXySHwZNJ9ffxACKpRrhBprPnhxncVgx/w6x7t46MtLaBbCJjLktVzrZCD6a7X3N76SQ==" workbookSaltValue="O2Mox9P2vSfuC225fNRjKg==" workbookSpinCount="100000" lockStructure="1"/>
  <bookViews>
    <workbookView xWindow="-108" yWindow="-108" windowWidth="23256" windowHeight="12576" xr2:uid="{854D354B-AD8D-43D9-8732-E60BF1E19ECA}"/>
  </bookViews>
  <sheets>
    <sheet name="3院代碼" sheetId="1" r:id="rId1"/>
    <sheet name="110級" sheetId="2" r:id="rId2"/>
  </sheets>
  <definedNames>
    <definedName name="_xlnm.Print_Area" localSheetId="1">'110級'!$A$1:$V$31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2" i="2" l="1"/>
  <c r="K6" i="2"/>
  <c r="K7" i="2" l="1"/>
  <c r="T19" i="2"/>
  <c r="P22" i="2"/>
  <c r="P7" i="2"/>
  <c r="P8" i="2"/>
  <c r="P9" i="2"/>
  <c r="P10" i="2"/>
  <c r="P11" i="2"/>
  <c r="P12" i="2"/>
  <c r="P13" i="2"/>
  <c r="P14" i="2"/>
  <c r="P15" i="2"/>
  <c r="P16" i="2"/>
  <c r="P17" i="2"/>
  <c r="P18" i="2"/>
  <c r="P19" i="2"/>
  <c r="P20" i="2"/>
  <c r="P21" i="2"/>
  <c r="K8" i="2"/>
  <c r="K9" i="2"/>
  <c r="K10" i="2"/>
  <c r="K11" i="2"/>
  <c r="K12" i="2"/>
  <c r="K13" i="2"/>
  <c r="K14" i="2"/>
  <c r="K15" i="2"/>
  <c r="K16" i="2"/>
  <c r="K17" i="2"/>
  <c r="K18" i="2"/>
  <c r="K19" i="2"/>
  <c r="K20" i="2"/>
  <c r="K21" i="2"/>
  <c r="K22" i="2"/>
  <c r="K23" i="2"/>
  <c r="K24" i="2"/>
  <c r="K25" i="2"/>
  <c r="K26" i="2"/>
  <c r="K27" i="2"/>
  <c r="K28" i="2"/>
  <c r="K29" i="2"/>
  <c r="K30" i="2"/>
  <c r="K31" i="2"/>
  <c r="T20" i="2" l="1"/>
  <c r="F2" i="1" l="1"/>
  <c r="T21" i="2" l="1"/>
  <c r="T23" i="2" s="1"/>
</calcChain>
</file>

<file path=xl/sharedStrings.xml><?xml version="1.0" encoding="utf-8"?>
<sst xmlns="http://schemas.openxmlformats.org/spreadsheetml/2006/main" count="153" uniqueCount="138">
  <si>
    <t>學院</t>
    <phoneticPr fontId="2" type="noConversion"/>
  </si>
  <si>
    <t>學系</t>
    <phoneticPr fontId="2" type="noConversion"/>
  </si>
  <si>
    <t>開課代碼前三碼</t>
    <phoneticPr fontId="2" type="noConversion"/>
  </si>
  <si>
    <t>開課代碼查詢</t>
    <phoneticPr fontId="2" type="noConversion"/>
  </si>
  <si>
    <t>結果</t>
    <phoneticPr fontId="2" type="noConversion"/>
  </si>
  <si>
    <t>理工學院</t>
    <phoneticPr fontId="2" type="noConversion"/>
  </si>
  <si>
    <t>DSG</t>
    <phoneticPr fontId="2" type="noConversion"/>
  </si>
  <si>
    <t>數學系</t>
    <phoneticPr fontId="2" type="noConversion"/>
  </si>
  <si>
    <t>D31</t>
    <phoneticPr fontId="2" type="noConversion"/>
  </si>
  <si>
    <t>數學系</t>
  </si>
  <si>
    <t>D1B</t>
    <phoneticPr fontId="2" type="noConversion"/>
  </si>
  <si>
    <t>物理學系</t>
    <phoneticPr fontId="2" type="noConversion"/>
  </si>
  <si>
    <t>D55</t>
    <phoneticPr fontId="2" type="noConversion"/>
  </si>
  <si>
    <t>D56</t>
    <phoneticPr fontId="2" type="noConversion"/>
  </si>
  <si>
    <t>化學系</t>
    <phoneticPr fontId="2" type="noConversion"/>
  </si>
  <si>
    <t>D33</t>
    <phoneticPr fontId="2" type="noConversion"/>
  </si>
  <si>
    <t>生命科學系</t>
    <phoneticPr fontId="2" type="noConversion"/>
  </si>
  <si>
    <t>D54</t>
    <phoneticPr fontId="2" type="noConversion"/>
  </si>
  <si>
    <t>電機工程學系</t>
    <phoneticPr fontId="2" type="noConversion"/>
  </si>
  <si>
    <t>D89</t>
    <phoneticPr fontId="2" type="noConversion"/>
  </si>
  <si>
    <t>資訊工程學系</t>
    <phoneticPr fontId="2" type="noConversion"/>
  </si>
  <si>
    <t>D51</t>
    <phoneticPr fontId="2" type="noConversion"/>
  </si>
  <si>
    <t>醫學資訊與創新應用學士學位學程</t>
    <phoneticPr fontId="2" type="noConversion"/>
  </si>
  <si>
    <t>D0W</t>
    <phoneticPr fontId="2" type="noConversion"/>
  </si>
  <si>
    <t>人工智慧與資訊安全學士學位學程</t>
    <phoneticPr fontId="2" type="noConversion"/>
  </si>
  <si>
    <t>D1I</t>
    <phoneticPr fontId="2" type="noConversion"/>
  </si>
  <si>
    <t>軟體工程與數位創意學士學位學程</t>
    <phoneticPr fontId="2" type="noConversion"/>
  </si>
  <si>
    <t>C0T</t>
    <phoneticPr fontId="2" type="noConversion"/>
  </si>
  <si>
    <t>醫學資訊與健康科技進修學士學位學程</t>
    <phoneticPr fontId="2" type="noConversion"/>
  </si>
  <si>
    <t>C1H</t>
    <phoneticPr fontId="2" type="noConversion"/>
  </si>
  <si>
    <t>藝術學院</t>
    <phoneticPr fontId="2" type="noConversion"/>
  </si>
  <si>
    <t>DAG</t>
    <phoneticPr fontId="2" type="noConversion"/>
  </si>
  <si>
    <t>音樂學系</t>
    <phoneticPr fontId="2" type="noConversion"/>
  </si>
  <si>
    <t>D80</t>
    <phoneticPr fontId="2" type="noConversion"/>
  </si>
  <si>
    <t>應用美術學系</t>
    <phoneticPr fontId="2" type="noConversion"/>
  </si>
  <si>
    <t>D81</t>
    <phoneticPr fontId="2" type="noConversion"/>
  </si>
  <si>
    <t>景觀設計學系</t>
    <phoneticPr fontId="2" type="noConversion"/>
  </si>
  <si>
    <t>D82</t>
    <phoneticPr fontId="2" type="noConversion"/>
  </si>
  <si>
    <t>應用美術學系(進修學士班)</t>
    <phoneticPr fontId="2" type="noConversion"/>
  </si>
  <si>
    <t>C81</t>
    <phoneticPr fontId="2" type="noConversion"/>
  </si>
  <si>
    <t>室內設計進修學士學位學程</t>
    <phoneticPr fontId="2" type="noConversion"/>
  </si>
  <si>
    <t>C1F</t>
    <phoneticPr fontId="2" type="noConversion"/>
  </si>
  <si>
    <t>藝術與文化創意學士學位學程</t>
    <phoneticPr fontId="2" type="noConversion"/>
  </si>
  <si>
    <t>C0J</t>
    <phoneticPr fontId="2" type="noConversion"/>
  </si>
  <si>
    <t>傳播學院</t>
    <phoneticPr fontId="2" type="noConversion"/>
  </si>
  <si>
    <t>影像傳播學系</t>
    <phoneticPr fontId="2" type="noConversion"/>
  </si>
  <si>
    <t>D11</t>
    <phoneticPr fontId="2" type="noConversion"/>
  </si>
  <si>
    <t>新聞傳播學系</t>
    <phoneticPr fontId="2" type="noConversion"/>
  </si>
  <si>
    <t>D12</t>
    <phoneticPr fontId="2" type="noConversion"/>
  </si>
  <si>
    <t>廣告傳播學系</t>
    <phoneticPr fontId="2" type="noConversion"/>
  </si>
  <si>
    <t>D13</t>
    <phoneticPr fontId="2" type="noConversion"/>
  </si>
  <si>
    <t>大眾傳播學士學位學程</t>
    <phoneticPr fontId="2" type="noConversion"/>
  </si>
  <si>
    <t>C0G</t>
    <phoneticPr fontId="2" type="noConversion"/>
  </si>
  <si>
    <t>110級畢業學分核對表</t>
    <phoneticPr fontId="2" type="noConversion"/>
  </si>
  <si>
    <t>本表僅供參考，實際畢業學分依學校審核</t>
    <phoneticPr fontId="2" type="noConversion"/>
  </si>
  <si>
    <t>科目名稱</t>
    <phoneticPr fontId="2" type="noConversion"/>
  </si>
  <si>
    <t>確認欄</t>
    <phoneticPr fontId="2" type="noConversion"/>
  </si>
  <si>
    <t>開課代碼</t>
    <phoneticPr fontId="2" type="noConversion"/>
  </si>
  <si>
    <t>學分數</t>
    <phoneticPr fontId="2" type="noConversion"/>
  </si>
  <si>
    <t>院系必修59學分</t>
    <phoneticPr fontId="2" type="noConversion"/>
  </si>
  <si>
    <t>大一</t>
    <phoneticPr fontId="2" type="noConversion"/>
  </si>
  <si>
    <t>程式設計(一)</t>
  </si>
  <si>
    <t xml:space="preserve">專業選修13學分(本系選修) </t>
    <phoneticPr fontId="2" type="noConversion"/>
  </si>
  <si>
    <t>範例：C0T0322368</t>
    <phoneticPr fontId="2" type="noConversion"/>
  </si>
  <si>
    <t>互動電腦音樂</t>
    <phoneticPr fontId="2" type="noConversion"/>
  </si>
  <si>
    <t>色彩學</t>
  </si>
  <si>
    <t>離散數學</t>
  </si>
  <si>
    <t>線性代數</t>
  </si>
  <si>
    <t>計算機概論</t>
  </si>
  <si>
    <t>創意設計思考與方法</t>
  </si>
  <si>
    <t>創意素描</t>
  </si>
  <si>
    <t>程式設計(二)</t>
  </si>
  <si>
    <t>大二</t>
    <phoneticPr fontId="2" type="noConversion"/>
  </si>
  <si>
    <t>系統分析與設計</t>
  </si>
  <si>
    <t>物件導向程式設計</t>
  </si>
  <si>
    <t>電腦動畫製作</t>
  </si>
  <si>
    <t>視覺傳達設計</t>
  </si>
  <si>
    <t>資料結構</t>
  </si>
  <si>
    <t>軟體測試與驗證</t>
  </si>
  <si>
    <t>多媒體網頁設計</t>
  </si>
  <si>
    <t>大三</t>
    <phoneticPr fontId="2" type="noConversion"/>
  </si>
  <si>
    <t>自主學習</t>
  </si>
  <si>
    <t>專題(一)</t>
  </si>
  <si>
    <t>人機介面與互動設計</t>
  </si>
  <si>
    <t>互動式網頁資料庫設計</t>
    <phoneticPr fontId="2" type="noConversion"/>
  </si>
  <si>
    <t>開課單位</t>
  </si>
  <si>
    <t>科目名稱</t>
  </si>
  <si>
    <t>學分數</t>
  </si>
  <si>
    <t>計算機網路</t>
  </si>
  <si>
    <t>自由學分9學分</t>
    <phoneticPr fontId="2" type="noConversion"/>
  </si>
  <si>
    <t>專題(二)</t>
  </si>
  <si>
    <t>大四</t>
    <phoneticPr fontId="2" type="noConversion"/>
  </si>
  <si>
    <t>程式實作能力檢定</t>
  </si>
  <si>
    <t>專題(三)</t>
  </si>
  <si>
    <t>院系必選(最低6學分，超過6學分算在專業選修)</t>
    <phoneticPr fontId="2" type="noConversion"/>
  </si>
  <si>
    <t>二選一</t>
    <phoneticPr fontId="2" type="noConversion"/>
  </si>
  <si>
    <t>行動軟體設計與開發</t>
  </si>
  <si>
    <t>行動App程式設計</t>
  </si>
  <si>
    <t>互動控制程式設計</t>
  </si>
  <si>
    <t>多媒體互動設計</t>
  </si>
  <si>
    <t>上學期</t>
  </si>
  <si>
    <t>下學期</t>
  </si>
  <si>
    <t>全人32學分</t>
    <phoneticPr fontId="2" type="noConversion"/>
  </si>
  <si>
    <t>大一國文</t>
  </si>
  <si>
    <t>應得學分</t>
  </si>
  <si>
    <t>大一英文</t>
  </si>
  <si>
    <t>院系必修</t>
  </si>
  <si>
    <t>大二外文</t>
    <phoneticPr fontId="2" type="noConversion"/>
  </si>
  <si>
    <t>全人課程</t>
  </si>
  <si>
    <t>校訂</t>
    <phoneticPr fontId="2" type="noConversion"/>
  </si>
  <si>
    <t>軍訓</t>
  </si>
  <si>
    <t>專業選修</t>
  </si>
  <si>
    <t>核
心
課
程</t>
    <phoneticPr fontId="2" type="noConversion"/>
  </si>
  <si>
    <t>大學入門</t>
  </si>
  <si>
    <t>自由選修</t>
  </si>
  <si>
    <t>大一體育(共兩學期)</t>
    <phoneticPr fontId="2" type="noConversion"/>
  </si>
  <si>
    <t>總計</t>
  </si>
  <si>
    <t>大二體育(共兩學期)</t>
    <phoneticPr fontId="2" type="noConversion"/>
  </si>
  <si>
    <t>人生哲學</t>
  </si>
  <si>
    <t>專業倫理-科技倫理</t>
    <phoneticPr fontId="2" type="noConversion"/>
  </si>
  <si>
    <t>通識</t>
    <phoneticPr fontId="2" type="noConversion"/>
  </si>
  <si>
    <t>自然科技(NT)</t>
  </si>
  <si>
    <t>人文藝術(PT)</t>
  </si>
  <si>
    <t>社會科學(ST)</t>
  </si>
  <si>
    <t>依據輔仁大學軟體工程與數位創意學士學位學程修業規則第三條 
「 學生需於大四學年結束前通過下列三項之一者始有畢業資格。 」
一、	至少參加兩項以上校內外的軟創承認相關競賽，並取得主辦單位的參賽證明文件或有本學程之指導教授簽名認可文件。 
二、	參與一項以上之產學合作（包含國科會）計畫，並有證明或有本學程內之指導教授簽名認可文件。 
三、	至少獲得一項以上之校內外的軟體創作相關競賽之複賽入圍（含決賽或是獲獎）資格，並取得主辦單位的證明文件或有本學程內之指導教授簽名認可文件。</t>
    <phoneticPr fontId="2" type="noConversion"/>
  </si>
  <si>
    <t>上學期</t>
    <phoneticPr fontId="2" type="noConversion"/>
  </si>
  <si>
    <t>下學期</t>
    <phoneticPr fontId="2" type="noConversion"/>
  </si>
  <si>
    <t>項目</t>
    <phoneticPr fontId="2" type="noConversion"/>
  </si>
  <si>
    <t>實得學分</t>
  </si>
  <si>
    <t>基本能力課程</t>
    <phoneticPr fontId="2" type="noConversion"/>
  </si>
  <si>
    <t>總學分數</t>
    <phoneticPr fontId="2" type="noConversion"/>
  </si>
  <si>
    <t>範例：C1G0234031
非3院代碼學分不承認
故確認欄為零</t>
    <phoneticPr fontId="2" type="noConversion"/>
  </si>
  <si>
    <t>數位生活媒體</t>
    <phoneticPr fontId="2" type="noConversion"/>
  </si>
  <si>
    <r>
      <t>專業選修9學分(本校理工學院、傳播學院、藝術學院各系所開設之必選修科目本學程承認並視同為本學程開設之專業選修課程)。</t>
    </r>
    <r>
      <rPr>
        <b/>
        <sz val="14"/>
        <color rgb="FFFF0000"/>
        <rFont val="標楷體"/>
        <family val="4"/>
        <charset val="136"/>
      </rPr>
      <t>請參考分頁3院代碼</t>
    </r>
    <phoneticPr fontId="2" type="noConversion"/>
  </si>
  <si>
    <t>範例:法學院-法律系</t>
    <phoneticPr fontId="2" type="noConversion"/>
  </si>
  <si>
    <t>憲法(一)</t>
    <phoneticPr fontId="2" type="noConversion"/>
  </si>
  <si>
    <t>學士後AI創新應用多元培力專班</t>
    <phoneticPr fontId="2" type="noConversion"/>
  </si>
  <si>
    <t>CQ1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</si>
</sst>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0"/>
      <color theme="1"/>
      <name val="標楷體"/>
      <family val="4"/>
      <charset val="136"/>
    </font>
    <font>
      <sz val="12"/>
      <color theme="1"/>
      <name val="標楷體"/>
      <family val="4"/>
      <charset val="136"/>
    </font>
    <font>
      <b/>
      <sz val="20"/>
      <color rgb="FFFF0000"/>
      <name val="標楷體"/>
      <family val="4"/>
      <charset val="136"/>
    </font>
    <font>
      <sz val="14"/>
      <color theme="1"/>
      <name val="標楷體"/>
      <family val="4"/>
      <charset val="136"/>
    </font>
    <font>
      <sz val="16"/>
      <color theme="1"/>
      <name val="標楷體"/>
      <family val="4"/>
      <charset val="136"/>
    </font>
    <font>
      <sz val="14"/>
      <color rgb="FF000000"/>
      <name val="標楷體"/>
      <family val="4"/>
      <charset val="136"/>
    </font>
    <font>
      <sz val="14"/>
      <name val="標楷體"/>
      <family val="4"/>
      <charset val="136"/>
    </font>
    <font>
      <sz val="12"/>
      <name val="標楷體"/>
      <family val="4"/>
      <charset val="136"/>
    </font>
    <font>
      <b/>
      <sz val="12"/>
      <color theme="1"/>
      <name val="標楷體"/>
      <family val="4"/>
      <charset val="136"/>
    </font>
    <font>
      <b/>
      <sz val="14"/>
      <color theme="1"/>
      <name val="標楷體"/>
      <family val="4"/>
      <charset val="136"/>
    </font>
    <font>
      <b/>
      <sz val="16"/>
      <color theme="1"/>
      <name val="標楷體"/>
      <family val="4"/>
      <charset val="136"/>
    </font>
    <font>
      <sz val="14"/>
      <color rgb="FFFF0000"/>
      <name val="標楷體"/>
      <family val="4"/>
      <charset val="136"/>
    </font>
    <font>
      <b/>
      <sz val="14"/>
      <color rgb="FFFF0000"/>
      <name val="標楷體"/>
      <family val="4"/>
      <charset val="136"/>
    </font>
  </fonts>
  <fills count="11">
    <fill>
      <patternFill patternType="none"/>
    </fill>
    <fill>
      <patternFill patternType="gray125"/>
    </fill>
    <fill>
      <patternFill patternType="solid">
        <fgColor theme="5"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thin">
        <color theme="1"/>
      </right>
      <top style="medium">
        <color indexed="64"/>
      </top>
      <bottom style="medium">
        <color indexed="64"/>
      </bottom>
      <diagonal/>
    </border>
    <border>
      <left style="medium">
        <color theme="1"/>
      </left>
      <right/>
      <top style="medium">
        <color theme="1"/>
      </top>
      <bottom/>
      <diagonal/>
    </border>
    <border>
      <left style="medium">
        <color theme="1"/>
      </left>
      <right style="thin">
        <color theme="1"/>
      </right>
      <top style="medium">
        <color theme="1"/>
      </top>
      <bottom style="medium">
        <color indexed="64"/>
      </bottom>
      <diagonal/>
    </border>
    <border>
      <left style="thin">
        <color theme="1"/>
      </left>
      <right style="medium">
        <color theme="1"/>
      </right>
      <top style="medium">
        <color theme="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theme="1"/>
      </left>
      <right style="thin">
        <color theme="1"/>
      </right>
      <top/>
      <bottom style="thin">
        <color theme="1"/>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auto="1"/>
      </left>
      <right/>
      <top/>
      <bottom/>
      <diagonal/>
    </border>
    <border>
      <left style="medium">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medium">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theme="1"/>
      </top>
      <bottom style="medium">
        <color indexed="64"/>
      </bottom>
      <diagonal/>
    </border>
    <border>
      <left style="medium">
        <color indexed="64"/>
      </left>
      <right style="medium">
        <color theme="1"/>
      </right>
      <top style="medium">
        <color indexed="64"/>
      </top>
      <bottom/>
      <diagonal/>
    </border>
    <border>
      <left style="medium">
        <color theme="1"/>
      </left>
      <right style="thin">
        <color theme="1"/>
      </right>
      <top/>
      <bottom style="thin">
        <color theme="1"/>
      </bottom>
      <diagonal/>
    </border>
    <border>
      <left style="medium">
        <color auto="1"/>
      </left>
      <right style="medium">
        <color theme="1"/>
      </right>
      <top/>
      <bottom/>
      <diagonal/>
    </border>
    <border>
      <left style="medium">
        <color theme="1"/>
      </left>
      <right style="thin">
        <color indexed="64"/>
      </right>
      <top/>
      <bottom style="thin">
        <color indexed="64"/>
      </bottom>
      <diagonal/>
    </border>
    <border>
      <left style="medium">
        <color theme="1"/>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theme="1"/>
      </right>
      <top/>
      <bottom style="medium">
        <color indexed="64"/>
      </bottom>
      <diagonal/>
    </border>
    <border>
      <left style="medium">
        <color theme="1"/>
      </left>
      <right style="thin">
        <color indexed="64"/>
      </right>
      <top style="thin">
        <color indexed="64"/>
      </top>
      <bottom style="medium">
        <color indexed="64"/>
      </bottom>
      <diagonal/>
    </border>
    <border>
      <left/>
      <right/>
      <top style="medium">
        <color indexed="64"/>
      </top>
      <bottom style="medium">
        <color indexed="64"/>
      </bottom>
      <diagonal/>
    </border>
    <border>
      <left style="thin">
        <color theme="2"/>
      </left>
      <right style="thin">
        <color theme="2"/>
      </right>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indexed="64"/>
      </left>
      <right/>
      <top style="medium">
        <color indexed="64"/>
      </top>
      <bottom style="thin">
        <color indexed="64"/>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medium">
        <color theme="1"/>
      </right>
      <top style="medium">
        <color theme="1"/>
      </top>
      <bottom style="medium">
        <color theme="1"/>
      </bottom>
      <diagonal/>
    </border>
    <border diagonalUp="1" diagonalDown="1">
      <left style="thin">
        <color indexed="64"/>
      </left>
      <right style="medium">
        <color theme="1"/>
      </right>
      <top style="thin">
        <color indexed="64"/>
      </top>
      <bottom style="thin">
        <color indexed="64"/>
      </bottom>
      <diagonal style="thin">
        <color theme="1"/>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medium">
        <color theme="1"/>
      </right>
      <top style="medium">
        <color theme="1"/>
      </top>
      <bottom style="thick">
        <color theme="1"/>
      </bottom>
      <diagonal/>
    </border>
    <border>
      <left style="medium">
        <color theme="1"/>
      </left>
      <right style="medium">
        <color theme="1"/>
      </right>
      <top style="thick">
        <color theme="1"/>
      </top>
      <bottom style="thick">
        <color theme="1"/>
      </bottom>
      <diagonal/>
    </border>
    <border>
      <left style="medium">
        <color theme="1"/>
      </left>
      <right style="medium">
        <color theme="1"/>
      </right>
      <top style="thick">
        <color theme="1"/>
      </top>
      <bottom style="medium">
        <color theme="1"/>
      </bottom>
      <diagonal/>
    </border>
    <border>
      <left style="medium">
        <color theme="1"/>
      </left>
      <right/>
      <top style="medium">
        <color indexed="64"/>
      </top>
      <bottom style="medium">
        <color theme="1"/>
      </bottom>
      <diagonal/>
    </border>
    <border>
      <left/>
      <right style="medium">
        <color theme="1"/>
      </right>
      <top style="medium">
        <color indexed="64"/>
      </top>
      <bottom style="medium">
        <color theme="1"/>
      </bottom>
      <diagonal/>
    </border>
    <border>
      <left style="thin">
        <color theme="1"/>
      </left>
      <right style="thin">
        <color theme="1"/>
      </right>
      <top style="medium">
        <color indexed="64"/>
      </top>
      <bottom style="thin">
        <color theme="1"/>
      </bottom>
      <diagonal/>
    </border>
    <border>
      <left style="thin">
        <color theme="1"/>
      </left>
      <right style="medium">
        <color auto="1"/>
      </right>
      <top style="medium">
        <color indexed="64"/>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theme="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thin">
        <color theme="1"/>
      </left>
      <right style="medium">
        <color auto="1"/>
      </right>
      <top/>
      <bottom style="thin">
        <color theme="1"/>
      </bottom>
      <diagonal/>
    </border>
    <border>
      <left style="thin">
        <color theme="1"/>
      </left>
      <right style="thin">
        <color theme="1"/>
      </right>
      <top style="medium">
        <color indexed="64"/>
      </top>
      <bottom style="medium">
        <color theme="1"/>
      </bottom>
      <diagonal/>
    </border>
    <border>
      <left style="thin">
        <color theme="1"/>
      </left>
      <right style="medium">
        <color auto="1"/>
      </right>
      <top style="medium">
        <color indexed="64"/>
      </top>
      <bottom style="medium">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indexed="64"/>
      </bottom>
      <diagonal/>
    </border>
    <border>
      <left/>
      <right style="medium">
        <color theme="1"/>
      </right>
      <top style="thin">
        <color theme="1"/>
      </top>
      <bottom style="medium">
        <color indexed="64"/>
      </bottom>
      <diagonal/>
    </border>
    <border>
      <left style="medium">
        <color indexed="64"/>
      </left>
      <right style="thin">
        <color theme="1"/>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style="medium">
        <color indexed="64"/>
      </bottom>
      <diagonal/>
    </border>
    <border>
      <left style="medium">
        <color indexed="64"/>
      </left>
      <right/>
      <top style="medium">
        <color theme="1"/>
      </top>
      <bottom/>
      <diagonal/>
    </border>
    <border>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indexed="64"/>
      </left>
      <right style="medium">
        <color auto="1"/>
      </right>
      <top style="thin">
        <color theme="1"/>
      </top>
      <bottom style="medium">
        <color indexed="64"/>
      </bottom>
      <diagonal/>
    </border>
    <border>
      <left style="medium">
        <color indexed="64"/>
      </left>
      <right/>
      <top style="medium">
        <color theme="1"/>
      </top>
      <bottom style="medium">
        <color indexed="64"/>
      </bottom>
      <diagonal/>
    </border>
    <border>
      <left/>
      <right style="medium">
        <color theme="1"/>
      </right>
      <top style="medium">
        <color theme="1"/>
      </top>
      <bottom style="medium">
        <color indexed="64"/>
      </bottom>
      <diagonal/>
    </border>
    <border>
      <left/>
      <right style="medium">
        <color theme="1"/>
      </right>
      <top style="thin">
        <color indexed="64"/>
      </top>
      <bottom style="thin">
        <color indexed="64"/>
      </bottom>
      <diagonal/>
    </border>
    <border>
      <left style="thin">
        <color indexed="64"/>
      </left>
      <right/>
      <top style="thin">
        <color indexed="64"/>
      </top>
      <bottom style="medium">
        <color indexed="64"/>
      </bottom>
      <diagonal/>
    </border>
    <border>
      <left/>
      <right style="medium">
        <color theme="1"/>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theme="1"/>
      </right>
      <top style="medium">
        <color indexed="64"/>
      </top>
      <bottom/>
      <diagonal/>
    </border>
    <border>
      <left style="medium">
        <color theme="1"/>
      </left>
      <right style="thin">
        <color indexed="64"/>
      </right>
      <top style="medium">
        <color auto="1"/>
      </top>
      <bottom/>
      <diagonal/>
    </border>
    <border>
      <left/>
      <right style="thin">
        <color theme="1"/>
      </right>
      <top/>
      <bottom style="thin">
        <color theme="1"/>
      </bottom>
      <diagonal/>
    </border>
    <border>
      <left/>
      <right style="medium">
        <color indexed="64"/>
      </right>
      <top style="medium">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cellStyleXfs>
  <cellXfs count="195">
    <xf numFmtId="0" fontId="0" fillId="0" borderId="0" xfId="0">
      <alignment vertical="center"/>
    </xf>
    <xf numFmtId="0" fontId="4" fillId="0" borderId="0" xfId="0" applyFont="1" applyAlignment="1">
      <alignment horizontal="center" vertical="center"/>
    </xf>
    <xf numFmtId="0" fontId="8" fillId="0" borderId="52" xfId="0" applyFont="1" applyBorder="1" applyAlignment="1" applyProtection="1">
      <alignment horizontal="center" vertical="center" wrapText="1"/>
    </xf>
    <xf numFmtId="0" fontId="6" fillId="0" borderId="52" xfId="0" applyFont="1" applyFill="1" applyBorder="1" applyAlignment="1" applyProtection="1">
      <alignment horizontal="center" vertical="center" wrapText="1"/>
      <protection locked="0"/>
    </xf>
    <xf numFmtId="0" fontId="6" fillId="0" borderId="69" xfId="0" applyFont="1" applyFill="1" applyBorder="1" applyAlignment="1" applyProtection="1">
      <alignment horizontal="center" vertical="center"/>
      <protection locked="0"/>
    </xf>
    <xf numFmtId="0" fontId="6" fillId="0" borderId="98" xfId="0" applyFont="1" applyBorder="1" applyAlignment="1" applyProtection="1">
      <alignment horizontal="center" vertical="center"/>
    </xf>
    <xf numFmtId="0" fontId="6" fillId="0" borderId="99" xfId="0" applyFont="1" applyBorder="1" applyAlignment="1" applyProtection="1">
      <alignment horizontal="center" vertical="center"/>
    </xf>
    <xf numFmtId="0" fontId="6" fillId="0" borderId="82" xfId="0" applyFont="1" applyBorder="1" applyAlignment="1" applyProtection="1">
      <alignment horizontal="center" vertical="center"/>
    </xf>
    <xf numFmtId="0" fontId="6" fillId="10" borderId="83" xfId="0" applyFont="1" applyFill="1" applyBorder="1" applyAlignment="1" applyProtection="1">
      <alignment horizontal="center" vertical="center"/>
    </xf>
    <xf numFmtId="0" fontId="6" fillId="0" borderId="15" xfId="0" applyFont="1" applyBorder="1" applyAlignment="1" applyProtection="1">
      <alignment horizontal="center" vertical="center"/>
    </xf>
    <xf numFmtId="0" fontId="8" fillId="0" borderId="15" xfId="0" applyFont="1" applyBorder="1" applyAlignment="1" applyProtection="1">
      <alignment horizontal="center" vertical="center" wrapText="1"/>
    </xf>
    <xf numFmtId="0" fontId="6" fillId="0" borderId="15" xfId="0" applyFont="1" applyFill="1" applyBorder="1" applyAlignment="1" applyProtection="1">
      <alignment horizontal="center" vertical="center"/>
      <protection locked="0"/>
    </xf>
    <xf numFmtId="0" fontId="6" fillId="0" borderId="70"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protection locked="0"/>
    </xf>
    <xf numFmtId="0" fontId="9" fillId="0" borderId="8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10" borderId="89" xfId="0" applyFont="1" applyFill="1" applyBorder="1" applyAlignment="1" applyProtection="1">
      <alignment horizontal="center" vertical="center"/>
      <protection hidden="1"/>
    </xf>
    <xf numFmtId="0" fontId="6" fillId="0" borderId="2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10" borderId="70"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xf>
    <xf numFmtId="0" fontId="6" fillId="0" borderId="1" xfId="0" applyFont="1" applyFill="1" applyBorder="1" applyAlignment="1" applyProtection="1">
      <alignment horizontal="center" vertical="center"/>
      <protection locked="0"/>
    </xf>
    <xf numFmtId="0" fontId="6" fillId="0" borderId="71" xfId="0" applyFont="1" applyFill="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8" xfId="0" applyFont="1" applyBorder="1" applyAlignment="1" applyProtection="1">
      <alignment horizontal="center" vertical="center"/>
    </xf>
    <xf numFmtId="0" fontId="6" fillId="0" borderId="73" xfId="0" applyFont="1" applyFill="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75" xfId="0" applyFont="1" applyBorder="1" applyAlignment="1" applyProtection="1">
      <alignment horizontal="center" vertical="center"/>
    </xf>
    <xf numFmtId="0" fontId="8" fillId="0" borderId="75" xfId="0" applyFont="1" applyBorder="1" applyAlignment="1" applyProtection="1">
      <alignment horizontal="center" vertical="center" wrapText="1"/>
    </xf>
    <xf numFmtId="0" fontId="6" fillId="0" borderId="75" xfId="0" applyFont="1" applyFill="1" applyBorder="1" applyAlignment="1" applyProtection="1">
      <alignment horizontal="center" vertical="center"/>
      <protection locked="0"/>
    </xf>
    <xf numFmtId="0" fontId="6" fillId="0" borderId="76" xfId="0" applyFont="1" applyFill="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29" xfId="0" applyFont="1" applyBorder="1" applyProtection="1">
      <alignment vertical="center"/>
      <protection locked="0"/>
    </xf>
    <xf numFmtId="0" fontId="6" fillId="0" borderId="38" xfId="0" applyFont="1" applyBorder="1" applyProtection="1">
      <alignment vertical="center"/>
      <protection locked="0"/>
    </xf>
    <xf numFmtId="0" fontId="6" fillId="0" borderId="15" xfId="0" applyFont="1" applyBorder="1" applyProtection="1">
      <alignment vertical="center"/>
      <protection locked="0"/>
    </xf>
    <xf numFmtId="0" fontId="6" fillId="0" borderId="39" xfId="0" applyFont="1" applyBorder="1" applyProtection="1">
      <alignment vertical="center"/>
      <protection locked="0"/>
    </xf>
    <xf numFmtId="0" fontId="6" fillId="0" borderId="28" xfId="0" applyFont="1" applyBorder="1" applyProtection="1">
      <alignment vertical="center"/>
      <protection locked="0"/>
    </xf>
    <xf numFmtId="0" fontId="6" fillId="0" borderId="1" xfId="0" applyFont="1" applyBorder="1" applyProtection="1">
      <alignment vertical="center"/>
      <protection locked="0"/>
    </xf>
    <xf numFmtId="0" fontId="6" fillId="0" borderId="30" xfId="0" applyFont="1" applyBorder="1" applyProtection="1">
      <alignment vertical="center"/>
      <protection locked="0"/>
    </xf>
    <xf numFmtId="0" fontId="6" fillId="0" borderId="40" xfId="0" applyFont="1" applyBorder="1" applyProtection="1">
      <alignment vertical="center"/>
      <protection locked="0"/>
    </xf>
    <xf numFmtId="0" fontId="6" fillId="0" borderId="41" xfId="0" applyFont="1" applyBorder="1" applyProtection="1">
      <alignment vertical="center"/>
      <protection locked="0"/>
    </xf>
    <xf numFmtId="0" fontId="6" fillId="8" borderId="39" xfId="0" applyFont="1" applyFill="1" applyBorder="1" applyAlignment="1" applyProtection="1">
      <alignment horizontal="center" vertical="center"/>
      <protection locked="0"/>
    </xf>
    <xf numFmtId="0" fontId="6" fillId="8" borderId="1" xfId="0" applyFont="1" applyFill="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protection locked="0"/>
    </xf>
    <xf numFmtId="0" fontId="6" fillId="8" borderId="41" xfId="0" applyFont="1" applyFill="1" applyBorder="1" applyAlignment="1" applyProtection="1">
      <alignment horizontal="center" vertical="center"/>
      <protection locked="0"/>
    </xf>
    <xf numFmtId="0" fontId="4" fillId="7" borderId="2" xfId="0" applyFont="1" applyFill="1" applyBorder="1" applyProtection="1">
      <alignment vertical="center"/>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8" fillId="0" borderId="41" xfId="0" applyFont="1" applyBorder="1" applyAlignment="1" applyProtection="1">
      <alignment horizontal="center" vertical="center" wrapText="1"/>
    </xf>
    <xf numFmtId="0" fontId="6" fillId="0" borderId="41" xfId="0" applyFont="1" applyFill="1" applyBorder="1" applyAlignment="1" applyProtection="1">
      <alignment horizontal="center" vertical="center"/>
      <protection locked="0"/>
    </xf>
    <xf numFmtId="0" fontId="6" fillId="0" borderId="50"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8" fillId="8" borderId="39" xfId="0"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0" fontId="6" fillId="0" borderId="54" xfId="0" applyFont="1" applyBorder="1" applyAlignment="1" applyProtection="1">
      <alignment horizontal="center" vertical="center"/>
    </xf>
    <xf numFmtId="0" fontId="8" fillId="0" borderId="54" xfId="0" applyFont="1" applyBorder="1" applyAlignment="1" applyProtection="1">
      <alignment horizontal="center" vertical="center" wrapText="1"/>
    </xf>
    <xf numFmtId="0" fontId="6" fillId="0" borderId="54" xfId="0" applyFont="1" applyFill="1" applyBorder="1" applyAlignment="1" applyProtection="1">
      <alignment horizontal="center" vertical="center"/>
      <protection locked="0"/>
    </xf>
    <xf numFmtId="0" fontId="6" fillId="0" borderId="55" xfId="0" applyFont="1" applyFill="1" applyBorder="1" applyAlignment="1" applyProtection="1">
      <alignment horizontal="center" vertical="center"/>
      <protection locked="0"/>
    </xf>
    <xf numFmtId="0" fontId="6" fillId="8" borderId="57"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10" borderId="105" xfId="0" applyFont="1" applyFill="1" applyBorder="1" applyAlignment="1" applyProtection="1">
      <alignment horizontal="center" vertical="center"/>
      <protection hidden="1"/>
    </xf>
    <xf numFmtId="0" fontId="6" fillId="0" borderId="59"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8" borderId="0" xfId="0" applyFont="1" applyFill="1" applyBorder="1" applyAlignment="1" applyProtection="1">
      <alignment horizontal="center" vertical="center"/>
      <protection locked="0"/>
    </xf>
    <xf numFmtId="0" fontId="4" fillId="8" borderId="0" xfId="0" applyFont="1" applyFill="1" applyBorder="1" applyAlignment="1">
      <alignment horizontal="center" vertical="center"/>
    </xf>
    <xf numFmtId="0" fontId="4" fillId="8" borderId="0" xfId="0" applyFont="1" applyFill="1" applyBorder="1" applyAlignment="1">
      <alignment vertical="center" textRotation="255"/>
    </xf>
    <xf numFmtId="0" fontId="4" fillId="8" borderId="0" xfId="0" applyFont="1" applyFill="1" applyBorder="1" applyAlignment="1" applyProtection="1">
      <alignment vertical="center" textRotation="255"/>
      <protection locked="0"/>
    </xf>
    <xf numFmtId="0" fontId="7" fillId="0" borderId="0" xfId="0" applyFont="1" applyFill="1" applyBorder="1" applyAlignment="1" applyProtection="1">
      <alignment horizontal="center" vertical="center"/>
      <protection locked="0"/>
    </xf>
    <xf numFmtId="0" fontId="4" fillId="0" borderId="0" xfId="0" applyFont="1" applyBorder="1" applyAlignment="1">
      <alignment vertical="center"/>
    </xf>
    <xf numFmtId="0" fontId="4" fillId="0" borderId="0" xfId="0" applyFont="1" applyBorder="1" applyAlignment="1" applyProtection="1">
      <alignment horizontal="center" vertical="center"/>
      <protection locked="0"/>
    </xf>
    <xf numFmtId="0" fontId="4" fillId="8" borderId="61" xfId="0" applyFont="1" applyFill="1" applyBorder="1" applyAlignment="1" applyProtection="1">
      <alignment horizontal="center" vertical="center"/>
      <protection locked="0"/>
    </xf>
    <xf numFmtId="0" fontId="10" fillId="0" borderId="0" xfId="0" applyFont="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11" fillId="7" borderId="2" xfId="0" applyFont="1" applyFill="1" applyBorder="1" applyAlignment="1" applyProtection="1">
      <alignment horizontal="center" vertical="center"/>
    </xf>
    <xf numFmtId="0" fontId="11" fillId="7" borderId="3" xfId="0" applyFont="1" applyFill="1" applyBorder="1" applyAlignment="1" applyProtection="1">
      <alignment horizontal="center" vertical="center"/>
    </xf>
    <xf numFmtId="0" fontId="12" fillId="7" borderId="4" xfId="0" applyFont="1" applyFill="1" applyBorder="1" applyAlignment="1" applyProtection="1">
      <alignment horizontal="center" vertical="center"/>
    </xf>
    <xf numFmtId="0" fontId="12" fillId="7" borderId="5" xfId="0" applyFont="1" applyFill="1" applyBorder="1" applyAlignment="1" applyProtection="1">
      <alignment horizontal="center" vertical="center"/>
    </xf>
    <xf numFmtId="0" fontId="12" fillId="7" borderId="6" xfId="0" applyFont="1" applyFill="1" applyBorder="1" applyAlignment="1" applyProtection="1">
      <alignment horizontal="center" vertical="center"/>
    </xf>
    <xf numFmtId="0" fontId="12" fillId="7" borderId="7" xfId="0" applyFont="1" applyFill="1" applyBorder="1" applyAlignment="1" applyProtection="1">
      <alignment horizontal="center" vertical="center"/>
    </xf>
    <xf numFmtId="0" fontId="12" fillId="7" borderId="8" xfId="0" applyFont="1" applyFill="1" applyBorder="1" applyAlignment="1" applyProtection="1">
      <alignment horizontal="center" vertical="center"/>
    </xf>
    <xf numFmtId="0" fontId="12" fillId="7" borderId="9" xfId="0" applyFont="1" applyFill="1" applyBorder="1" applyAlignment="1" applyProtection="1">
      <alignment horizontal="center" vertical="center"/>
    </xf>
    <xf numFmtId="0" fontId="12" fillId="7" borderId="100" xfId="0" applyFont="1" applyFill="1" applyBorder="1" applyAlignment="1" applyProtection="1">
      <alignment horizontal="center" vertical="center"/>
    </xf>
    <xf numFmtId="0" fontId="11" fillId="7" borderId="101" xfId="0" applyFont="1" applyFill="1" applyBorder="1" applyProtection="1">
      <alignment vertical="center"/>
    </xf>
    <xf numFmtId="0" fontId="12" fillId="7" borderId="11" xfId="0" applyFont="1" applyFill="1" applyBorder="1" applyAlignment="1" applyProtection="1">
      <alignment horizontal="center" vertical="center"/>
    </xf>
    <xf numFmtId="0" fontId="12" fillId="7" borderId="12" xfId="0" applyFont="1" applyFill="1" applyBorder="1" applyAlignment="1" applyProtection="1">
      <alignment horizontal="center" vertical="center"/>
    </xf>
    <xf numFmtId="0" fontId="12" fillId="7" borderId="103" xfId="0" applyFont="1" applyFill="1" applyBorder="1" applyAlignment="1" applyProtection="1">
      <alignment horizontal="center" vertical="center"/>
    </xf>
    <xf numFmtId="0" fontId="12" fillId="7" borderId="104" xfId="0" applyFont="1" applyFill="1" applyBorder="1" applyAlignment="1" applyProtection="1">
      <alignment horizontal="center" vertical="center"/>
    </xf>
    <xf numFmtId="0" fontId="12" fillId="7" borderId="102" xfId="0" applyFont="1" applyFill="1" applyBorder="1" applyAlignment="1" applyProtection="1">
      <alignment horizontal="center" vertical="center"/>
    </xf>
    <xf numFmtId="0" fontId="12" fillId="7" borderId="72" xfId="0" applyFont="1" applyFill="1" applyBorder="1" applyAlignment="1" applyProtection="1">
      <alignment horizontal="center" vertical="center"/>
    </xf>
    <xf numFmtId="0" fontId="11" fillId="0" borderId="0" xfId="0" applyFont="1" applyAlignment="1">
      <alignment horizontal="center" vertical="center"/>
    </xf>
    <xf numFmtId="0" fontId="12" fillId="7" borderId="43" xfId="0" applyFont="1" applyFill="1" applyBorder="1" applyAlignment="1" applyProtection="1">
      <alignment horizontal="center" vertical="center"/>
    </xf>
    <xf numFmtId="0" fontId="13" fillId="9" borderId="60" xfId="0" applyFont="1" applyFill="1" applyBorder="1" applyAlignment="1" applyProtection="1">
      <alignment horizontal="center" vertical="center"/>
    </xf>
    <xf numFmtId="0" fontId="13" fillId="9" borderId="45" xfId="0" applyFont="1" applyFill="1" applyBorder="1" applyAlignment="1" applyProtection="1">
      <alignment horizontal="center" vertical="center"/>
    </xf>
    <xf numFmtId="0" fontId="13" fillId="9" borderId="84" xfId="0" applyFont="1" applyFill="1" applyBorder="1" applyAlignment="1" applyProtection="1">
      <alignment horizontal="center" vertical="center"/>
    </xf>
    <xf numFmtId="0" fontId="13" fillId="9" borderId="86" xfId="0" applyFont="1" applyFill="1" applyBorder="1" applyAlignment="1" applyProtection="1">
      <alignment horizontal="center" vertical="center"/>
    </xf>
    <xf numFmtId="0" fontId="6" fillId="0" borderId="114" xfId="0" applyFont="1" applyBorder="1" applyAlignment="1">
      <alignment horizontal="center" vertical="center"/>
    </xf>
    <xf numFmtId="0" fontId="6" fillId="0" borderId="38" xfId="0" applyFont="1" applyBorder="1" applyAlignment="1">
      <alignment horizontal="center" vertical="center" wrapText="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13" fillId="7" borderId="13" xfId="0" applyFont="1" applyFill="1" applyBorder="1" applyAlignment="1" applyProtection="1">
      <alignment horizontal="center" vertical="center" textRotation="255"/>
    </xf>
    <xf numFmtId="0" fontId="13" fillId="7" borderId="20" xfId="0" applyFont="1" applyFill="1" applyBorder="1" applyAlignment="1" applyProtection="1">
      <alignment horizontal="center" vertical="center" textRotation="255"/>
    </xf>
    <xf numFmtId="0" fontId="13" fillId="7" borderId="49" xfId="0" applyFont="1" applyFill="1" applyBorder="1" applyAlignment="1" applyProtection="1">
      <alignment horizontal="center" vertical="center" textRotation="255"/>
    </xf>
    <xf numFmtId="0" fontId="6" fillId="0" borderId="14"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9" xfId="0" applyFont="1" applyBorder="1" applyAlignment="1" applyProtection="1">
      <alignment horizontal="center" vertical="center"/>
    </xf>
    <xf numFmtId="0" fontId="13" fillId="7" borderId="16" xfId="0" applyFont="1" applyFill="1" applyBorder="1" applyAlignment="1" applyProtection="1">
      <alignment horizontal="center" vertical="center" textRotation="255" wrapText="1"/>
    </xf>
    <xf numFmtId="0" fontId="13" fillId="7" borderId="23" xfId="0" applyFont="1" applyFill="1" applyBorder="1" applyAlignment="1" applyProtection="1">
      <alignment horizontal="center" vertical="center" textRotation="255" wrapText="1"/>
    </xf>
    <xf numFmtId="0" fontId="13" fillId="7" borderId="56" xfId="0" applyFont="1" applyFill="1" applyBorder="1" applyAlignment="1" applyProtection="1">
      <alignment horizontal="center" vertical="center" textRotation="255" wrapText="1"/>
    </xf>
    <xf numFmtId="0" fontId="6" fillId="0" borderId="30"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40" xfId="0" applyFont="1" applyBorder="1" applyAlignment="1" applyProtection="1">
      <alignment horizontal="center" vertical="center"/>
    </xf>
    <xf numFmtId="0" fontId="11" fillId="7" borderId="18" xfId="0" applyFont="1" applyFill="1" applyBorder="1" applyAlignment="1" applyProtection="1">
      <alignment horizontal="center" vertical="center" textRotation="255" wrapText="1"/>
    </xf>
    <xf numFmtId="0" fontId="11" fillId="7" borderId="27" xfId="0" applyFont="1" applyFill="1" applyBorder="1" applyAlignment="1" applyProtection="1">
      <alignment horizontal="center" vertical="center" textRotation="255" wrapText="1"/>
    </xf>
    <xf numFmtId="0" fontId="11" fillId="7" borderId="42" xfId="0" applyFont="1" applyFill="1" applyBorder="1" applyAlignment="1" applyProtection="1">
      <alignment horizontal="center" vertical="center" textRotation="255" wrapText="1"/>
    </xf>
    <xf numFmtId="0" fontId="13" fillId="9" borderId="90" xfId="0" applyFont="1" applyFill="1" applyBorder="1" applyAlignment="1" applyProtection="1">
      <alignment horizontal="center" vertical="center"/>
    </xf>
    <xf numFmtId="0" fontId="13" fillId="9" borderId="91" xfId="0" applyFont="1" applyFill="1" applyBorder="1" applyAlignment="1" applyProtection="1">
      <alignment horizontal="center" vertical="center"/>
    </xf>
    <xf numFmtId="0" fontId="13" fillId="9" borderId="17" xfId="0" applyFont="1" applyFill="1" applyBorder="1" applyAlignment="1" applyProtection="1">
      <alignment horizontal="center" vertical="center"/>
      <protection hidden="1"/>
    </xf>
    <xf numFmtId="0" fontId="13" fillId="9" borderId="89" xfId="0" applyFont="1" applyFill="1" applyBorder="1" applyAlignment="1" applyProtection="1">
      <alignment horizontal="center" vertical="center"/>
      <protection hidden="1"/>
    </xf>
    <xf numFmtId="0" fontId="13" fillId="9" borderId="80" xfId="0" applyFont="1" applyFill="1" applyBorder="1" applyAlignment="1" applyProtection="1">
      <alignment horizontal="center" vertical="center"/>
    </xf>
    <xf numFmtId="0" fontId="13" fillId="9" borderId="81" xfId="0" applyFont="1" applyFill="1" applyBorder="1" applyAlignment="1" applyProtection="1">
      <alignment horizontal="center" vertical="center"/>
    </xf>
    <xf numFmtId="0" fontId="13" fillId="9" borderId="92" xfId="0" applyFont="1" applyFill="1" applyBorder="1" applyAlignment="1" applyProtection="1">
      <alignment horizontal="center" vertical="center"/>
    </xf>
    <xf numFmtId="0" fontId="13" fillId="9" borderId="93" xfId="0" applyFont="1" applyFill="1" applyBorder="1" applyAlignment="1" applyProtection="1">
      <alignment horizontal="center" vertical="center"/>
    </xf>
    <xf numFmtId="0" fontId="4" fillId="8" borderId="0" xfId="0" applyFont="1" applyFill="1" applyBorder="1" applyAlignment="1" applyProtection="1">
      <alignment horizontal="center" vertical="center"/>
      <protection locked="0"/>
    </xf>
    <xf numFmtId="0" fontId="13" fillId="9" borderId="94" xfId="0" applyFont="1" applyFill="1" applyBorder="1" applyAlignment="1" applyProtection="1">
      <alignment horizontal="center" vertical="center"/>
    </xf>
    <xf numFmtId="0" fontId="13" fillId="9" borderId="95" xfId="0" applyFont="1" applyFill="1" applyBorder="1" applyAlignment="1" applyProtection="1">
      <alignment horizontal="center" vertical="center"/>
    </xf>
    <xf numFmtId="0" fontId="13" fillId="9" borderId="96" xfId="0" applyFont="1" applyFill="1" applyBorder="1" applyAlignment="1" applyProtection="1">
      <alignment horizontal="center" vertical="center"/>
    </xf>
    <xf numFmtId="0" fontId="13" fillId="9" borderId="97" xfId="0" applyFont="1" applyFill="1" applyBorder="1" applyAlignment="1" applyProtection="1">
      <alignment horizontal="center" vertical="center"/>
    </xf>
    <xf numFmtId="0" fontId="12" fillId="7" borderId="18" xfId="0" applyFont="1" applyFill="1" applyBorder="1" applyAlignment="1" applyProtection="1">
      <alignment horizontal="center" vertical="center" textRotation="255" wrapText="1"/>
    </xf>
    <xf numFmtId="0" fontId="12" fillId="7" borderId="27" xfId="0" applyFont="1" applyFill="1" applyBorder="1" applyAlignment="1" applyProtection="1">
      <alignment horizontal="center" vertical="center" textRotation="255" wrapText="1"/>
    </xf>
    <xf numFmtId="0" fontId="12" fillId="7" borderId="42" xfId="0" applyFont="1" applyFill="1" applyBorder="1" applyAlignment="1" applyProtection="1">
      <alignment horizontal="center" vertical="center" textRotation="255" wrapText="1"/>
    </xf>
    <xf numFmtId="0" fontId="13" fillId="7" borderId="44" xfId="0" applyFont="1" applyFill="1" applyBorder="1" applyAlignment="1" applyProtection="1">
      <alignment horizontal="center" vertical="center" textRotation="255"/>
    </xf>
    <xf numFmtId="0" fontId="13" fillId="7" borderId="46" xfId="0" applyFont="1" applyFill="1" applyBorder="1" applyAlignment="1" applyProtection="1">
      <alignment horizontal="center" vertical="center" textRotation="255"/>
    </xf>
    <xf numFmtId="0" fontId="13" fillId="7" borderId="58" xfId="0" applyFont="1" applyFill="1" applyBorder="1" applyAlignment="1" applyProtection="1">
      <alignment horizontal="center" vertical="center" textRotation="255"/>
    </xf>
    <xf numFmtId="0" fontId="6" fillId="0" borderId="22" xfId="0" applyFont="1" applyBorder="1" applyAlignment="1" applyProtection="1">
      <alignment horizontal="center" vertical="center"/>
      <protection locked="0"/>
    </xf>
    <xf numFmtId="0" fontId="6" fillId="0" borderId="108" xfId="0" applyFont="1" applyBorder="1" applyAlignment="1" applyProtection="1">
      <alignment horizontal="center" vertical="center"/>
      <protection locked="0"/>
    </xf>
    <xf numFmtId="0" fontId="6" fillId="0" borderId="109" xfId="0" applyFont="1" applyBorder="1" applyAlignment="1" applyProtection="1">
      <alignment horizontal="center" vertical="center"/>
      <protection locked="0"/>
    </xf>
    <xf numFmtId="0" fontId="6" fillId="0" borderId="110" xfId="0" applyFont="1" applyBorder="1" applyAlignment="1" applyProtection="1">
      <alignment horizontal="center" vertical="center"/>
      <protection locked="0"/>
    </xf>
    <xf numFmtId="0" fontId="14" fillId="0" borderId="113"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11" xfId="0" applyFont="1" applyBorder="1" applyAlignment="1">
      <alignment horizontal="center" vertical="center"/>
    </xf>
    <xf numFmtId="0" fontId="14" fillId="0" borderId="15" xfId="0" applyFont="1" applyBorder="1" applyAlignment="1">
      <alignment horizontal="center" vertical="center"/>
    </xf>
    <xf numFmtId="0" fontId="15" fillId="10" borderId="112" xfId="0" applyFont="1" applyFill="1" applyBorder="1" applyAlignment="1">
      <alignment horizontal="center" vertical="center"/>
    </xf>
    <xf numFmtId="0" fontId="15" fillId="10" borderId="70" xfId="0" applyFont="1" applyFill="1" applyBorder="1" applyAlignment="1">
      <alignment horizontal="center" vertical="center"/>
    </xf>
    <xf numFmtId="0" fontId="6" fillId="0" borderId="51" xfId="0" applyFont="1" applyBorder="1" applyAlignment="1" applyProtection="1">
      <alignment horizontal="center" vertical="center"/>
    </xf>
    <xf numFmtId="0" fontId="6" fillId="0" borderId="53" xfId="0" applyFont="1" applyBorder="1" applyAlignment="1" applyProtection="1">
      <alignment horizontal="center" vertical="center"/>
    </xf>
    <xf numFmtId="0" fontId="13" fillId="7" borderId="77" xfId="0" applyFont="1" applyFill="1" applyBorder="1" applyAlignment="1" applyProtection="1">
      <alignment horizontal="center" vertical="center" textRotation="255"/>
    </xf>
    <xf numFmtId="0" fontId="13" fillId="7" borderId="78" xfId="0" applyFont="1" applyFill="1" applyBorder="1" applyAlignment="1" applyProtection="1">
      <alignment horizontal="center" vertical="center" textRotation="255"/>
    </xf>
    <xf numFmtId="0" fontId="13" fillId="7" borderId="79" xfId="0" applyFont="1" applyFill="1" applyBorder="1" applyAlignment="1" applyProtection="1">
      <alignment horizontal="center" vertical="center" textRotation="255"/>
    </xf>
    <xf numFmtId="0" fontId="4" fillId="0" borderId="38" xfId="0" applyFont="1" applyBorder="1" applyAlignment="1" applyProtection="1">
      <alignment horizontal="center" vertical="center" textRotation="255" wrapText="1"/>
    </xf>
    <xf numFmtId="0" fontId="4" fillId="0" borderId="28" xfId="0" applyFont="1" applyBorder="1" applyAlignment="1" applyProtection="1">
      <alignment horizontal="center" vertical="center" textRotation="255"/>
    </xf>
    <xf numFmtId="0" fontId="6" fillId="0" borderId="28" xfId="0" applyFont="1" applyBorder="1" applyAlignment="1" applyProtection="1">
      <alignment horizontal="center" vertical="center" textRotation="255"/>
    </xf>
    <xf numFmtId="0" fontId="6" fillId="0" borderId="74" xfId="0" applyFont="1" applyBorder="1" applyAlignment="1" applyProtection="1">
      <alignment horizontal="center" vertical="center" textRotation="255"/>
    </xf>
    <xf numFmtId="0" fontId="6" fillId="0" borderId="2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62" xfId="0" applyFont="1" applyBorder="1" applyAlignment="1" applyProtection="1">
      <alignment horizontal="center" vertical="center" wrapText="1"/>
    </xf>
    <xf numFmtId="0" fontId="4" fillId="0" borderId="63" xfId="0" applyFont="1" applyBorder="1" applyAlignment="1" applyProtection="1">
      <alignment horizontal="center" vertical="center" wrapText="1"/>
    </xf>
    <xf numFmtId="0" fontId="4" fillId="0" borderId="6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65" xfId="0" applyFont="1" applyBorder="1" applyAlignment="1" applyProtection="1">
      <alignment horizontal="center" vertical="center" wrapText="1"/>
    </xf>
    <xf numFmtId="0" fontId="4" fillId="0" borderId="66" xfId="0" applyFont="1" applyBorder="1" applyAlignment="1" applyProtection="1">
      <alignment horizontal="center" vertical="center" wrapText="1"/>
    </xf>
    <xf numFmtId="0" fontId="4" fillId="0" borderId="67" xfId="0" applyFont="1" applyBorder="1" applyAlignment="1" applyProtection="1">
      <alignment horizontal="center" vertical="center" wrapText="1"/>
    </xf>
    <xf numFmtId="0" fontId="4" fillId="0" borderId="68" xfId="0" applyFont="1" applyBorder="1" applyAlignment="1" applyProtection="1">
      <alignment horizontal="center" vertical="center" wrapText="1"/>
    </xf>
    <xf numFmtId="0" fontId="13" fillId="9" borderId="26" xfId="0" applyFont="1" applyFill="1" applyBorder="1" applyAlignment="1" applyProtection="1">
      <alignment horizontal="center" vertical="center"/>
      <protection hidden="1"/>
    </xf>
    <xf numFmtId="0" fontId="13" fillId="9" borderId="85" xfId="0" applyFont="1" applyFill="1" applyBorder="1" applyAlignment="1" applyProtection="1">
      <alignment horizontal="center" vertical="center"/>
      <protection hidden="1"/>
    </xf>
    <xf numFmtId="0" fontId="13" fillId="9" borderId="87" xfId="0" applyFont="1" applyFill="1" applyBorder="1" applyAlignment="1" applyProtection="1">
      <alignment horizontal="center" vertical="center"/>
      <protection hidden="1"/>
    </xf>
    <xf numFmtId="0" fontId="13" fillId="9" borderId="88" xfId="0" applyFont="1" applyFill="1" applyBorder="1" applyAlignment="1" applyProtection="1">
      <alignment horizontal="center" vertical="center"/>
      <protection hidden="1"/>
    </xf>
    <xf numFmtId="0" fontId="12" fillId="7" borderId="106" xfId="0" applyFont="1" applyFill="1" applyBorder="1" applyAlignment="1" applyProtection="1">
      <alignment horizontal="center" vertical="center"/>
    </xf>
    <xf numFmtId="0" fontId="12" fillId="7" borderId="107" xfId="0" applyFont="1" applyFill="1" applyBorder="1" applyAlignment="1" applyProtection="1">
      <alignment horizontal="center" vertical="center"/>
    </xf>
    <xf numFmtId="0" fontId="6" fillId="0" borderId="69" xfId="0" applyFont="1" applyBorder="1" applyAlignment="1">
      <alignment horizontal="center" vertical="center"/>
    </xf>
    <xf numFmtId="0" fontId="6" fillId="0" borderId="115" xfId="0" applyFont="1" applyBorder="1" applyAlignment="1">
      <alignment horizontal="center" vertical="center"/>
    </xf>
    <xf numFmtId="0" fontId="4" fillId="6" borderId="1" xfId="0" applyFont="1" applyFill="1" applyBorder="1">
      <alignment vertical="center"/>
    </xf>
    <xf numFmtId="0" fontId="4" fillId="0" borderId="0" xfId="0" applyFont="1">
      <alignment vertical="center"/>
    </xf>
    <xf numFmtId="0" fontId="4" fillId="3" borderId="1" xfId="2" applyFont="1" applyBorder="1" applyAlignment="1">
      <alignment horizontal="center" vertical="center"/>
    </xf>
    <xf numFmtId="0" fontId="4" fillId="3" borderId="1" xfId="2" applyFont="1" applyBorder="1">
      <alignment vertical="center"/>
    </xf>
    <xf numFmtId="0" fontId="4" fillId="2" borderId="1" xfId="1" applyFont="1" applyBorder="1">
      <alignment vertical="center"/>
    </xf>
    <xf numFmtId="0" fontId="4" fillId="4" borderId="1" xfId="3" applyFont="1" applyBorder="1" applyAlignment="1">
      <alignment horizontal="center" vertical="center" wrapText="1"/>
    </xf>
    <xf numFmtId="0" fontId="4" fillId="4" borderId="1" xfId="3" applyFont="1" applyBorder="1">
      <alignment vertical="center"/>
    </xf>
    <xf numFmtId="0" fontId="4" fillId="5" borderId="1" xfId="4" applyFont="1" applyBorder="1" applyAlignment="1">
      <alignment horizontal="center" vertical="center"/>
    </xf>
    <xf numFmtId="0" fontId="4" fillId="5" borderId="1" xfId="4" applyFont="1" applyBorder="1">
      <alignment vertical="center"/>
    </xf>
    <xf numFmtId="0" fontId="11" fillId="6" borderId="1" xfId="0" applyFont="1" applyFill="1" applyBorder="1" applyAlignment="1">
      <alignment horizontal="center" vertical="center"/>
    </xf>
  </cellXfs>
  <cellStyles count="5">
    <cellStyle name="20% - 輔色2" xfId="1" builtinId="34"/>
    <cellStyle name="40% - 輔色4" xfId="2" builtinId="43"/>
    <cellStyle name="40% - 輔色5" xfId="3" builtinId="47"/>
    <cellStyle name="40% - 輔色6" xfId="4" builtinId="51"/>
    <cellStyle name="一般" xfId="0" builtinId="0"/>
  </cellStyles>
  <dxfs count="2">
    <dxf>
      <font>
        <color theme="0"/>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50CD3-D1D4-43C1-B6AF-1AB47EE5EEC8}">
  <dimension ref="A1:F26"/>
  <sheetViews>
    <sheetView tabSelected="1" workbookViewId="0">
      <selection activeCell="B12" sqref="B12"/>
    </sheetView>
  </sheetViews>
  <sheetFormatPr defaultRowHeight="16.2" x14ac:dyDescent="0.3"/>
  <cols>
    <col min="1" max="1" width="12.5546875" style="186" customWidth="1"/>
    <col min="2" max="2" width="38.21875" style="186" bestFit="1" customWidth="1"/>
    <col min="3" max="3" width="28.88671875" style="186" customWidth="1"/>
    <col min="4" max="4" width="8.88671875" style="186"/>
    <col min="5" max="5" width="13.88671875" style="186" bestFit="1" customWidth="1"/>
    <col min="6" max="6" width="11.88671875" style="186" customWidth="1"/>
    <col min="7" max="7" width="18.33203125" style="186" bestFit="1" customWidth="1"/>
    <col min="8" max="16384" width="8.88671875" style="186"/>
  </cols>
  <sheetData>
    <row r="1" spans="1:6" x14ac:dyDescent="0.3">
      <c r="A1" s="194" t="s">
        <v>0</v>
      </c>
      <c r="B1" s="194" t="s">
        <v>1</v>
      </c>
      <c r="C1" s="194" t="s">
        <v>2</v>
      </c>
      <c r="E1" s="185" t="s">
        <v>3</v>
      </c>
      <c r="F1" s="185" t="s">
        <v>4</v>
      </c>
    </row>
    <row r="2" spans="1:6" x14ac:dyDescent="0.3">
      <c r="A2" s="187" t="s">
        <v>5</v>
      </c>
      <c r="B2" s="188" t="s">
        <v>5</v>
      </c>
      <c r="C2" s="188" t="s">
        <v>6</v>
      </c>
      <c r="E2" s="189"/>
      <c r="F2" s="189" t="str">
        <f>IF(OR(LEFT(E2, 3) = "DSG", LEFT(E2, 3) = "D31", LEFT(E2, 3) = "D1B", LEFT(E2, 3) = "D55", LEFT(E2, 3) = "D56", LEFT(E2, 3) = "D33", LEFT(E2, 3) = "D54", LEFT(E2, 3) = "D89", LEFT(E2, 3) = "D51", LEFT(E2, 3) = "D0W", LEFT(E2, 3) = "D1I", LEFT(E2, 3) = "C0T", LEFT(E2, 3) = "C1H", LEFT(E2, 3) = "DAG", LEFT(E2, 3) = "D80", LEFT(E2, 3) = "D81", LEFT(E2, 3) = "D82", LEFT(E2, 3) = "C81", LEFT(E2, 3) = "C1F", LEFT(E2, 3) = "C0J", LEFT(E2, 3) = "D11", LEFT(E2, 3) = "D12", LEFT(E2, 3) = "D13", LEFT(E2, 3) = "C0G"), "承認學分", "不承認學分")</f>
        <v>不承認學分</v>
      </c>
    </row>
    <row r="3" spans="1:6" x14ac:dyDescent="0.3">
      <c r="A3" s="187"/>
      <c r="B3" s="188" t="s">
        <v>7</v>
      </c>
      <c r="C3" s="188" t="s">
        <v>8</v>
      </c>
    </row>
    <row r="4" spans="1:6" x14ac:dyDescent="0.3">
      <c r="A4" s="187"/>
      <c r="B4" s="188" t="s">
        <v>9</v>
      </c>
      <c r="C4" s="188" t="s">
        <v>10</v>
      </c>
    </row>
    <row r="5" spans="1:6" x14ac:dyDescent="0.3">
      <c r="A5" s="187"/>
      <c r="B5" s="188" t="s">
        <v>11</v>
      </c>
      <c r="C5" s="188" t="s">
        <v>12</v>
      </c>
    </row>
    <row r="6" spans="1:6" x14ac:dyDescent="0.3">
      <c r="A6" s="187"/>
      <c r="B6" s="188" t="s">
        <v>11</v>
      </c>
      <c r="C6" s="188" t="s">
        <v>13</v>
      </c>
    </row>
    <row r="7" spans="1:6" x14ac:dyDescent="0.3">
      <c r="A7" s="187"/>
      <c r="B7" s="188" t="s">
        <v>14</v>
      </c>
      <c r="C7" s="188" t="s">
        <v>15</v>
      </c>
    </row>
    <row r="8" spans="1:6" x14ac:dyDescent="0.3">
      <c r="A8" s="187"/>
      <c r="B8" s="188" t="s">
        <v>16</v>
      </c>
      <c r="C8" s="188" t="s">
        <v>17</v>
      </c>
    </row>
    <row r="9" spans="1:6" x14ac:dyDescent="0.3">
      <c r="A9" s="187"/>
      <c r="B9" s="188" t="s">
        <v>18</v>
      </c>
      <c r="C9" s="188" t="s">
        <v>19</v>
      </c>
    </row>
    <row r="10" spans="1:6" x14ac:dyDescent="0.3">
      <c r="A10" s="187"/>
      <c r="B10" s="188" t="s">
        <v>20</v>
      </c>
      <c r="C10" s="188" t="s">
        <v>21</v>
      </c>
    </row>
    <row r="11" spans="1:6" x14ac:dyDescent="0.3">
      <c r="A11" s="187"/>
      <c r="B11" s="188" t="s">
        <v>22</v>
      </c>
      <c r="C11" s="188" t="s">
        <v>23</v>
      </c>
    </row>
    <row r="12" spans="1:6" x14ac:dyDescent="0.3">
      <c r="A12" s="187"/>
      <c r="B12" s="188" t="s">
        <v>24</v>
      </c>
      <c r="C12" s="188" t="s">
        <v>25</v>
      </c>
    </row>
    <row r="13" spans="1:6" x14ac:dyDescent="0.3">
      <c r="A13" s="187"/>
      <c r="B13" s="188" t="s">
        <v>26</v>
      </c>
      <c r="C13" s="188" t="s">
        <v>27</v>
      </c>
    </row>
    <row r="14" spans="1:6" x14ac:dyDescent="0.3">
      <c r="A14" s="187"/>
      <c r="B14" s="188" t="s">
        <v>136</v>
      </c>
      <c r="C14" s="188" t="s">
        <v>137</v>
      </c>
    </row>
    <row r="15" spans="1:6" x14ac:dyDescent="0.3">
      <c r="A15" s="187"/>
      <c r="B15" s="188" t="s">
        <v>28</v>
      </c>
      <c r="C15" s="188" t="s">
        <v>29</v>
      </c>
    </row>
    <row r="16" spans="1:6" x14ac:dyDescent="0.3">
      <c r="A16" s="190" t="s">
        <v>30</v>
      </c>
      <c r="B16" s="191" t="s">
        <v>30</v>
      </c>
      <c r="C16" s="191" t="s">
        <v>31</v>
      </c>
    </row>
    <row r="17" spans="1:3" x14ac:dyDescent="0.3">
      <c r="A17" s="190"/>
      <c r="B17" s="191" t="s">
        <v>32</v>
      </c>
      <c r="C17" s="191" t="s">
        <v>33</v>
      </c>
    </row>
    <row r="18" spans="1:3" x14ac:dyDescent="0.3">
      <c r="A18" s="190"/>
      <c r="B18" s="191" t="s">
        <v>34</v>
      </c>
      <c r="C18" s="191" t="s">
        <v>35</v>
      </c>
    </row>
    <row r="19" spans="1:3" x14ac:dyDescent="0.3">
      <c r="A19" s="190"/>
      <c r="B19" s="191" t="s">
        <v>36</v>
      </c>
      <c r="C19" s="191" t="s">
        <v>37</v>
      </c>
    </row>
    <row r="20" spans="1:3" x14ac:dyDescent="0.3">
      <c r="A20" s="190"/>
      <c r="B20" s="191" t="s">
        <v>38</v>
      </c>
      <c r="C20" s="191" t="s">
        <v>39</v>
      </c>
    </row>
    <row r="21" spans="1:3" x14ac:dyDescent="0.3">
      <c r="A21" s="190"/>
      <c r="B21" s="191" t="s">
        <v>40</v>
      </c>
      <c r="C21" s="191" t="s">
        <v>41</v>
      </c>
    </row>
    <row r="22" spans="1:3" x14ac:dyDescent="0.3">
      <c r="A22" s="190"/>
      <c r="B22" s="191" t="s">
        <v>42</v>
      </c>
      <c r="C22" s="191" t="s">
        <v>43</v>
      </c>
    </row>
    <row r="23" spans="1:3" x14ac:dyDescent="0.3">
      <c r="A23" s="192" t="s">
        <v>44</v>
      </c>
      <c r="B23" s="193" t="s">
        <v>45</v>
      </c>
      <c r="C23" s="193" t="s">
        <v>46</v>
      </c>
    </row>
    <row r="24" spans="1:3" x14ac:dyDescent="0.3">
      <c r="A24" s="192"/>
      <c r="B24" s="193" t="s">
        <v>47</v>
      </c>
      <c r="C24" s="193" t="s">
        <v>48</v>
      </c>
    </row>
    <row r="25" spans="1:3" x14ac:dyDescent="0.3">
      <c r="A25" s="192"/>
      <c r="B25" s="193" t="s">
        <v>49</v>
      </c>
      <c r="C25" s="193" t="s">
        <v>50</v>
      </c>
    </row>
    <row r="26" spans="1:3" x14ac:dyDescent="0.3">
      <c r="A26" s="192"/>
      <c r="B26" s="193" t="s">
        <v>51</v>
      </c>
      <c r="C26" s="193" t="s">
        <v>52</v>
      </c>
    </row>
  </sheetData>
  <mergeCells count="3">
    <mergeCell ref="A2:A15"/>
    <mergeCell ref="A16:A22"/>
    <mergeCell ref="A23:A26"/>
  </mergeCells>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44248-5B9D-4435-A488-9C24281B48DA}">
  <dimension ref="A1:V64"/>
  <sheetViews>
    <sheetView view="pageBreakPreview" zoomScale="40" zoomScaleNormal="55" zoomScaleSheetLayoutView="40" zoomScalePageLayoutView="40" workbookViewId="0">
      <selection activeCell="S7" sqref="S7"/>
    </sheetView>
  </sheetViews>
  <sheetFormatPr defaultColWidth="9" defaultRowHeight="16.2" x14ac:dyDescent="0.3"/>
  <cols>
    <col min="1" max="1" width="9.21875" style="1" customWidth="1"/>
    <col min="2" max="2" width="9" style="1"/>
    <col min="3" max="3" width="24.6640625" style="1" bestFit="1" customWidth="1"/>
    <col min="4" max="4" width="14.6640625" style="1" customWidth="1"/>
    <col min="5" max="7" width="9" style="1"/>
    <col min="8" max="8" width="26.77734375" style="1" customWidth="1"/>
    <col min="9" max="9" width="21.6640625" style="1" customWidth="1"/>
    <col min="10" max="10" width="10.88671875" style="1" customWidth="1"/>
    <col min="11" max="11" width="9.6640625" style="1" customWidth="1"/>
    <col min="12" max="12" width="10.77734375" style="1" customWidth="1"/>
    <col min="13" max="13" width="31.6640625" style="1" customWidth="1"/>
    <col min="14" max="14" width="29.88671875" style="1" customWidth="1"/>
    <col min="15" max="15" width="9" style="1"/>
    <col min="16" max="16" width="9" style="1" customWidth="1"/>
    <col min="17" max="17" width="9" style="1"/>
    <col min="18" max="18" width="9" style="1" customWidth="1"/>
    <col min="19" max="19" width="28.5546875" style="1" customWidth="1"/>
    <col min="20" max="20" width="11.44140625" style="1" bestFit="1" customWidth="1"/>
    <col min="21" max="16384" width="9" style="1"/>
  </cols>
  <sheetData>
    <row r="1" spans="1:22" ht="36.75" customHeight="1" x14ac:dyDescent="0.3">
      <c r="A1" s="110" t="s">
        <v>26</v>
      </c>
      <c r="B1" s="110"/>
      <c r="C1" s="110"/>
      <c r="D1" s="110"/>
      <c r="E1" s="110"/>
      <c r="F1" s="110"/>
      <c r="G1" s="110"/>
      <c r="H1" s="110"/>
      <c r="I1" s="110"/>
      <c r="J1" s="110"/>
      <c r="K1" s="110"/>
      <c r="L1" s="110" t="s">
        <v>26</v>
      </c>
      <c r="M1" s="110"/>
      <c r="N1" s="110"/>
      <c r="O1" s="110"/>
      <c r="P1" s="110"/>
      <c r="Q1" s="110"/>
      <c r="R1" s="110"/>
      <c r="S1" s="110"/>
      <c r="T1" s="110"/>
      <c r="U1" s="110"/>
      <c r="V1" s="110"/>
    </row>
    <row r="2" spans="1:22" ht="36.75" customHeight="1" x14ac:dyDescent="0.3">
      <c r="A2" s="110" t="s">
        <v>53</v>
      </c>
      <c r="B2" s="110"/>
      <c r="C2" s="110"/>
      <c r="D2" s="110"/>
      <c r="E2" s="110"/>
      <c r="F2" s="110"/>
      <c r="G2" s="110"/>
      <c r="H2" s="110"/>
      <c r="I2" s="110"/>
      <c r="J2" s="110"/>
      <c r="K2" s="110"/>
      <c r="L2" s="110" t="s">
        <v>53</v>
      </c>
      <c r="M2" s="110"/>
      <c r="N2" s="110"/>
      <c r="O2" s="110"/>
      <c r="P2" s="110"/>
      <c r="Q2" s="110"/>
      <c r="R2" s="110"/>
      <c r="S2" s="110"/>
      <c r="T2" s="110"/>
      <c r="U2" s="110"/>
      <c r="V2" s="110"/>
    </row>
    <row r="3" spans="1:22" ht="36.75" customHeight="1" thickBot="1" x14ac:dyDescent="0.35">
      <c r="A3" s="111" t="s">
        <v>54</v>
      </c>
      <c r="B3" s="111"/>
      <c r="C3" s="111"/>
      <c r="D3" s="111"/>
      <c r="E3" s="111"/>
      <c r="F3" s="111"/>
      <c r="G3" s="111"/>
      <c r="H3" s="111"/>
      <c r="I3" s="111"/>
      <c r="J3" s="111"/>
      <c r="K3" s="111"/>
      <c r="L3" s="111" t="s">
        <v>54</v>
      </c>
      <c r="M3" s="111"/>
      <c r="N3" s="111"/>
      <c r="O3" s="111"/>
      <c r="P3" s="111"/>
      <c r="Q3" s="111"/>
      <c r="R3" s="111"/>
      <c r="S3" s="111"/>
      <c r="T3" s="111"/>
      <c r="U3" s="111"/>
      <c r="V3" s="111"/>
    </row>
    <row r="4" spans="1:22" s="102" customFormat="1" ht="42.6" customHeight="1" thickBot="1" x14ac:dyDescent="0.35">
      <c r="A4" s="86"/>
      <c r="B4" s="87"/>
      <c r="C4" s="88" t="s">
        <v>55</v>
      </c>
      <c r="D4" s="88" t="s">
        <v>130</v>
      </c>
      <c r="E4" s="88" t="s">
        <v>125</v>
      </c>
      <c r="F4" s="89" t="s">
        <v>126</v>
      </c>
      <c r="G4" s="90"/>
      <c r="H4" s="91" t="s">
        <v>57</v>
      </c>
      <c r="I4" s="92" t="s">
        <v>55</v>
      </c>
      <c r="J4" s="93" t="s">
        <v>58</v>
      </c>
      <c r="K4" s="94" t="s">
        <v>56</v>
      </c>
      <c r="L4" s="95"/>
      <c r="M4" s="96" t="s">
        <v>57</v>
      </c>
      <c r="N4" s="92" t="s">
        <v>55</v>
      </c>
      <c r="O4" s="92" t="s">
        <v>58</v>
      </c>
      <c r="P4" s="97" t="s">
        <v>56</v>
      </c>
      <c r="Q4" s="98"/>
      <c r="R4" s="99"/>
      <c r="S4" s="100" t="s">
        <v>86</v>
      </c>
      <c r="T4" s="101" t="s">
        <v>130</v>
      </c>
      <c r="U4" s="101" t="s">
        <v>100</v>
      </c>
      <c r="V4" s="101" t="s">
        <v>101</v>
      </c>
    </row>
    <row r="5" spans="1:22" ht="42.6" customHeight="1" thickBot="1" x14ac:dyDescent="0.35">
      <c r="A5" s="114" t="s">
        <v>59</v>
      </c>
      <c r="B5" s="117" t="s">
        <v>60</v>
      </c>
      <c r="C5" s="2" t="s">
        <v>61</v>
      </c>
      <c r="D5" s="2">
        <v>3</v>
      </c>
      <c r="E5" s="3"/>
      <c r="F5" s="4"/>
      <c r="G5" s="120" t="s">
        <v>62</v>
      </c>
      <c r="H5" s="5" t="s">
        <v>63</v>
      </c>
      <c r="I5" s="6" t="s">
        <v>64</v>
      </c>
      <c r="J5" s="7">
        <v>3</v>
      </c>
      <c r="K5" s="8">
        <v>3</v>
      </c>
      <c r="L5" s="142" t="s">
        <v>133</v>
      </c>
      <c r="M5" s="152" t="s">
        <v>131</v>
      </c>
      <c r="N5" s="154" t="s">
        <v>132</v>
      </c>
      <c r="O5" s="154">
        <v>2</v>
      </c>
      <c r="P5" s="156">
        <v>0</v>
      </c>
      <c r="Q5" s="160" t="s">
        <v>102</v>
      </c>
      <c r="R5" s="163" t="s">
        <v>129</v>
      </c>
      <c r="S5" s="9" t="s">
        <v>103</v>
      </c>
      <c r="T5" s="10">
        <v>4</v>
      </c>
      <c r="U5" s="11"/>
      <c r="V5" s="12"/>
    </row>
    <row r="6" spans="1:22" ht="42.6" customHeight="1" thickTop="1" thickBot="1" x14ac:dyDescent="0.35">
      <c r="A6" s="115"/>
      <c r="B6" s="118"/>
      <c r="C6" s="13" t="s">
        <v>65</v>
      </c>
      <c r="D6" s="13">
        <v>3</v>
      </c>
      <c r="E6" s="14"/>
      <c r="F6" s="15"/>
      <c r="G6" s="121"/>
      <c r="H6" s="16"/>
      <c r="I6" s="17"/>
      <c r="J6" s="18"/>
      <c r="K6" s="19" t="str">
        <f>IF((LEFT(H6, 3) = "C0T"), J6, "")</f>
        <v/>
      </c>
      <c r="L6" s="143"/>
      <c r="M6" s="153"/>
      <c r="N6" s="155"/>
      <c r="O6" s="155"/>
      <c r="P6" s="157"/>
      <c r="Q6" s="161"/>
      <c r="R6" s="164"/>
      <c r="S6" s="23" t="s">
        <v>105</v>
      </c>
      <c r="T6" s="13">
        <v>4</v>
      </c>
      <c r="U6" s="24"/>
      <c r="V6" s="25"/>
    </row>
    <row r="7" spans="1:22" ht="42.6" customHeight="1" thickTop="1" thickBot="1" x14ac:dyDescent="0.35">
      <c r="A7" s="115"/>
      <c r="B7" s="118"/>
      <c r="C7" s="13" t="s">
        <v>66</v>
      </c>
      <c r="D7" s="13">
        <v>2</v>
      </c>
      <c r="E7" s="14"/>
      <c r="F7" s="15"/>
      <c r="G7" s="121"/>
      <c r="H7" s="26"/>
      <c r="I7" s="17"/>
      <c r="J7" s="18"/>
      <c r="K7" s="19" t="str">
        <f>IF((LEFT(H7, 3) = "C0T"), J7, "")</f>
        <v/>
      </c>
      <c r="L7" s="143"/>
      <c r="M7" s="20"/>
      <c r="N7" s="21"/>
      <c r="O7" s="21"/>
      <c r="P7" s="22" t="str">
        <f t="shared" ref="P7:P22" si="0">IF(OR(LEFT(M7, 3) = "DSG", LEFT(M7, 3) = "D31", LEFT(M7, 3) = "D1B", LEFT(M7, 3) = "D55", LEFT(M7, 3) = "D56", LEFT(M7, 3) = "D33", LEFT(M7, 3) = "D54", LEFT(M7, 3) = "D89",LEFT(M7, 3) = "D51", LEFT(M7, 3) = "D0W", LEFT(M7, 3) = "D1I", LEFT(M7, 3) = "C0T", LEFT(M7, 3) = "C1H", LEFT(M7, 3) = "DAG", LEFT(M7, 3) = "D80", LEFT(M7, 3) = "D81", LEFT(M7, 3) = "D82", LEFT(M7, 3) = "C81", LEFT(M7, 3) = "C1F", LEFT(M7, 3) = "C0J", LEFT(M7, 3) = "D11", LEFT(M7, 3) = "D12", LEFT(M7, 3) = "D13", LEFT(M7, 3) = "C0G"), O7, "")</f>
        <v/>
      </c>
      <c r="Q7" s="161"/>
      <c r="R7" s="164"/>
      <c r="S7" s="23" t="s">
        <v>107</v>
      </c>
      <c r="T7" s="13">
        <v>4</v>
      </c>
      <c r="U7" s="24"/>
      <c r="V7" s="25"/>
    </row>
    <row r="8" spans="1:22" ht="42.6" customHeight="1" thickTop="1" thickBot="1" x14ac:dyDescent="0.35">
      <c r="A8" s="115"/>
      <c r="B8" s="118"/>
      <c r="C8" s="13" t="s">
        <v>67</v>
      </c>
      <c r="D8" s="13">
        <v>2</v>
      </c>
      <c r="E8" s="14"/>
      <c r="F8" s="15"/>
      <c r="G8" s="121"/>
      <c r="H8" s="26"/>
      <c r="I8" s="17"/>
      <c r="J8" s="18"/>
      <c r="K8" s="19" t="str">
        <f t="shared" ref="K8:K31" si="1">IF((LEFT(H8, 3) = "C0T"), J8, "")</f>
        <v/>
      </c>
      <c r="L8" s="143"/>
      <c r="M8" s="20"/>
      <c r="N8" s="21"/>
      <c r="O8" s="21"/>
      <c r="P8" s="22" t="str">
        <f t="shared" si="0"/>
        <v/>
      </c>
      <c r="Q8" s="161"/>
      <c r="R8" s="27" t="s">
        <v>109</v>
      </c>
      <c r="S8" s="23" t="s">
        <v>110</v>
      </c>
      <c r="T8" s="13">
        <v>0</v>
      </c>
      <c r="U8" s="24"/>
      <c r="V8" s="25"/>
    </row>
    <row r="9" spans="1:22" ht="42.6" customHeight="1" thickTop="1" thickBot="1" x14ac:dyDescent="0.35">
      <c r="A9" s="115"/>
      <c r="B9" s="118"/>
      <c r="C9" s="13" t="s">
        <v>68</v>
      </c>
      <c r="D9" s="13">
        <v>4</v>
      </c>
      <c r="E9" s="14"/>
      <c r="F9" s="15"/>
      <c r="G9" s="121"/>
      <c r="H9" s="26"/>
      <c r="I9" s="17"/>
      <c r="J9" s="18"/>
      <c r="K9" s="19" t="str">
        <f t="shared" si="1"/>
        <v/>
      </c>
      <c r="L9" s="143"/>
      <c r="M9" s="20"/>
      <c r="N9" s="21"/>
      <c r="O9" s="21"/>
      <c r="P9" s="22" t="str">
        <f t="shared" si="0"/>
        <v/>
      </c>
      <c r="Q9" s="161"/>
      <c r="R9" s="167" t="s">
        <v>112</v>
      </c>
      <c r="S9" s="23" t="s">
        <v>113</v>
      </c>
      <c r="T9" s="13">
        <v>2</v>
      </c>
      <c r="U9" s="24"/>
      <c r="V9" s="28"/>
    </row>
    <row r="10" spans="1:22" ht="42.6" customHeight="1" thickTop="1" thickBot="1" x14ac:dyDescent="0.35">
      <c r="A10" s="115"/>
      <c r="B10" s="118"/>
      <c r="C10" s="13" t="s">
        <v>69</v>
      </c>
      <c r="D10" s="13">
        <v>2</v>
      </c>
      <c r="E10" s="14"/>
      <c r="F10" s="15"/>
      <c r="G10" s="121"/>
      <c r="H10" s="26"/>
      <c r="I10" s="17"/>
      <c r="J10" s="18"/>
      <c r="K10" s="19" t="str">
        <f t="shared" si="1"/>
        <v/>
      </c>
      <c r="L10" s="143"/>
      <c r="M10" s="20"/>
      <c r="N10" s="21"/>
      <c r="O10" s="21"/>
      <c r="P10" s="22" t="str">
        <f t="shared" si="0"/>
        <v/>
      </c>
      <c r="Q10" s="161"/>
      <c r="R10" s="167"/>
      <c r="S10" s="23" t="s">
        <v>115</v>
      </c>
      <c r="T10" s="13">
        <v>0</v>
      </c>
      <c r="U10" s="24"/>
      <c r="V10" s="25"/>
    </row>
    <row r="11" spans="1:22" ht="42.6" customHeight="1" thickTop="1" thickBot="1" x14ac:dyDescent="0.35">
      <c r="A11" s="115"/>
      <c r="B11" s="118"/>
      <c r="C11" s="13" t="s">
        <v>70</v>
      </c>
      <c r="D11" s="13">
        <v>3</v>
      </c>
      <c r="E11" s="14"/>
      <c r="F11" s="15"/>
      <c r="G11" s="121"/>
      <c r="H11" s="26"/>
      <c r="I11" s="17"/>
      <c r="J11" s="18"/>
      <c r="K11" s="19" t="str">
        <f t="shared" si="1"/>
        <v/>
      </c>
      <c r="L11" s="143"/>
      <c r="M11" s="20"/>
      <c r="N11" s="21"/>
      <c r="O11" s="21"/>
      <c r="P11" s="22" t="str">
        <f t="shared" si="0"/>
        <v/>
      </c>
      <c r="Q11" s="161"/>
      <c r="R11" s="167"/>
      <c r="S11" s="23" t="s">
        <v>117</v>
      </c>
      <c r="T11" s="13">
        <v>0</v>
      </c>
      <c r="U11" s="24"/>
      <c r="V11" s="25"/>
    </row>
    <row r="12" spans="1:22" ht="42.6" customHeight="1" thickTop="1" thickBot="1" x14ac:dyDescent="0.35">
      <c r="A12" s="115"/>
      <c r="B12" s="119"/>
      <c r="C12" s="13" t="s">
        <v>71</v>
      </c>
      <c r="D12" s="13">
        <v>3</v>
      </c>
      <c r="E12" s="14"/>
      <c r="F12" s="15"/>
      <c r="G12" s="121"/>
      <c r="H12" s="26"/>
      <c r="I12" s="17"/>
      <c r="J12" s="18"/>
      <c r="K12" s="19" t="str">
        <f t="shared" si="1"/>
        <v/>
      </c>
      <c r="L12" s="143"/>
      <c r="M12" s="20"/>
      <c r="N12" s="21"/>
      <c r="O12" s="21"/>
      <c r="P12" s="22" t="str">
        <f t="shared" si="0"/>
        <v/>
      </c>
      <c r="Q12" s="161"/>
      <c r="R12" s="167"/>
      <c r="S12" s="23" t="s">
        <v>118</v>
      </c>
      <c r="T12" s="13">
        <v>4</v>
      </c>
      <c r="U12" s="24"/>
      <c r="V12" s="25"/>
    </row>
    <row r="13" spans="1:22" ht="42.6" customHeight="1" thickTop="1" thickBot="1" x14ac:dyDescent="0.35">
      <c r="A13" s="115"/>
      <c r="B13" s="123" t="s">
        <v>72</v>
      </c>
      <c r="C13" s="13" t="s">
        <v>73</v>
      </c>
      <c r="D13" s="13">
        <v>3</v>
      </c>
      <c r="E13" s="14"/>
      <c r="F13" s="15"/>
      <c r="G13" s="121"/>
      <c r="H13" s="26"/>
      <c r="I13" s="17"/>
      <c r="J13" s="18"/>
      <c r="K13" s="19" t="str">
        <f t="shared" si="1"/>
        <v/>
      </c>
      <c r="L13" s="143"/>
      <c r="M13" s="20"/>
      <c r="N13" s="21"/>
      <c r="O13" s="21"/>
      <c r="P13" s="22" t="str">
        <f t="shared" si="0"/>
        <v/>
      </c>
      <c r="Q13" s="161"/>
      <c r="R13" s="167"/>
      <c r="S13" s="23" t="s">
        <v>119</v>
      </c>
      <c r="T13" s="13">
        <v>2</v>
      </c>
      <c r="U13" s="24"/>
      <c r="V13" s="28"/>
    </row>
    <row r="14" spans="1:22" ht="42.6" customHeight="1" thickTop="1" thickBot="1" x14ac:dyDescent="0.35">
      <c r="A14" s="115"/>
      <c r="B14" s="118"/>
      <c r="C14" s="13" t="s">
        <v>74</v>
      </c>
      <c r="D14" s="13">
        <v>3</v>
      </c>
      <c r="E14" s="24"/>
      <c r="F14" s="15"/>
      <c r="G14" s="121"/>
      <c r="H14" s="26"/>
      <c r="I14" s="17"/>
      <c r="J14" s="18"/>
      <c r="K14" s="19" t="str">
        <f t="shared" si="1"/>
        <v/>
      </c>
      <c r="L14" s="143"/>
      <c r="M14" s="20"/>
      <c r="N14" s="21"/>
      <c r="O14" s="21"/>
      <c r="P14" s="22" t="str">
        <f t="shared" si="0"/>
        <v/>
      </c>
      <c r="Q14" s="161"/>
      <c r="R14" s="165" t="s">
        <v>120</v>
      </c>
      <c r="S14" s="23" t="s">
        <v>121</v>
      </c>
      <c r="T14" s="13">
        <v>4</v>
      </c>
      <c r="U14" s="24"/>
      <c r="V14" s="25"/>
    </row>
    <row r="15" spans="1:22" ht="42.6" customHeight="1" thickTop="1" thickBot="1" x14ac:dyDescent="0.35">
      <c r="A15" s="115"/>
      <c r="B15" s="118"/>
      <c r="C15" s="13" t="s">
        <v>75</v>
      </c>
      <c r="D15" s="13">
        <v>3</v>
      </c>
      <c r="E15" s="24"/>
      <c r="F15" s="15"/>
      <c r="G15" s="121"/>
      <c r="H15" s="26"/>
      <c r="I15" s="17"/>
      <c r="J15" s="18"/>
      <c r="K15" s="19" t="str">
        <f t="shared" si="1"/>
        <v/>
      </c>
      <c r="L15" s="143"/>
      <c r="M15" s="20"/>
      <c r="N15" s="21"/>
      <c r="O15" s="21"/>
      <c r="P15" s="22" t="str">
        <f t="shared" si="0"/>
        <v/>
      </c>
      <c r="Q15" s="161"/>
      <c r="R15" s="165"/>
      <c r="S15" s="23" t="s">
        <v>122</v>
      </c>
      <c r="T15" s="13">
        <v>4</v>
      </c>
      <c r="U15" s="24"/>
      <c r="V15" s="25"/>
    </row>
    <row r="16" spans="1:22" ht="42.6" customHeight="1" thickTop="1" thickBot="1" x14ac:dyDescent="0.35">
      <c r="A16" s="115"/>
      <c r="B16" s="118"/>
      <c r="C16" s="13" t="s">
        <v>76</v>
      </c>
      <c r="D16" s="13">
        <v>3</v>
      </c>
      <c r="E16" s="24"/>
      <c r="F16" s="15"/>
      <c r="G16" s="121"/>
      <c r="H16" s="29"/>
      <c r="I16" s="30"/>
      <c r="J16" s="31"/>
      <c r="K16" s="19" t="str">
        <f t="shared" si="1"/>
        <v/>
      </c>
      <c r="L16" s="143"/>
      <c r="M16" s="20"/>
      <c r="N16" s="21"/>
      <c r="O16" s="21"/>
      <c r="P16" s="22" t="str">
        <f t="shared" si="0"/>
        <v/>
      </c>
      <c r="Q16" s="162"/>
      <c r="R16" s="166"/>
      <c r="S16" s="32" t="s">
        <v>123</v>
      </c>
      <c r="T16" s="33">
        <v>4</v>
      </c>
      <c r="U16" s="34"/>
      <c r="V16" s="35"/>
    </row>
    <row r="17" spans="1:22" ht="42.6" customHeight="1" thickBot="1" x14ac:dyDescent="0.35">
      <c r="A17" s="115"/>
      <c r="B17" s="118"/>
      <c r="C17" s="13" t="s">
        <v>77</v>
      </c>
      <c r="D17" s="13">
        <v>3</v>
      </c>
      <c r="E17" s="24"/>
      <c r="F17" s="15"/>
      <c r="G17" s="121"/>
      <c r="H17" s="36"/>
      <c r="I17" s="37"/>
      <c r="J17" s="38"/>
      <c r="K17" s="19" t="str">
        <f t="shared" si="1"/>
        <v/>
      </c>
      <c r="L17" s="143"/>
      <c r="M17" s="20"/>
      <c r="N17" s="21"/>
      <c r="O17" s="21"/>
      <c r="P17" s="22" t="str">
        <f t="shared" si="0"/>
        <v/>
      </c>
      <c r="Q17" s="39"/>
      <c r="R17" s="39"/>
      <c r="S17" s="39"/>
      <c r="T17" s="39"/>
      <c r="U17" s="39"/>
      <c r="V17" s="39"/>
    </row>
    <row r="18" spans="1:22" ht="42.6" customHeight="1" thickBot="1" x14ac:dyDescent="0.35">
      <c r="A18" s="115"/>
      <c r="B18" s="118"/>
      <c r="C18" s="13" t="s">
        <v>78</v>
      </c>
      <c r="D18" s="13">
        <v>3</v>
      </c>
      <c r="E18" s="24"/>
      <c r="F18" s="40"/>
      <c r="G18" s="121"/>
      <c r="H18" s="41"/>
      <c r="I18" s="42"/>
      <c r="J18" s="43"/>
      <c r="K18" s="19" t="str">
        <f t="shared" si="1"/>
        <v/>
      </c>
      <c r="L18" s="143"/>
      <c r="M18" s="20"/>
      <c r="N18" s="21"/>
      <c r="O18" s="21"/>
      <c r="P18" s="22" t="str">
        <f t="shared" si="0"/>
        <v/>
      </c>
      <c r="Q18" s="133" t="s">
        <v>127</v>
      </c>
      <c r="R18" s="134"/>
      <c r="S18" s="104" t="s">
        <v>104</v>
      </c>
      <c r="T18" s="129" t="s">
        <v>128</v>
      </c>
      <c r="U18" s="129"/>
      <c r="V18" s="130"/>
    </row>
    <row r="19" spans="1:22" ht="42.6" customHeight="1" x14ac:dyDescent="0.3">
      <c r="A19" s="115"/>
      <c r="B19" s="118"/>
      <c r="C19" s="13" t="s">
        <v>79</v>
      </c>
      <c r="D19" s="13">
        <v>3</v>
      </c>
      <c r="E19" s="24"/>
      <c r="F19" s="40"/>
      <c r="G19" s="121"/>
      <c r="H19" s="44"/>
      <c r="I19" s="45"/>
      <c r="J19" s="46"/>
      <c r="K19" s="19" t="str">
        <f t="shared" si="1"/>
        <v/>
      </c>
      <c r="L19" s="143"/>
      <c r="M19" s="20"/>
      <c r="N19" s="21"/>
      <c r="O19" s="21"/>
      <c r="P19" s="22" t="str">
        <f t="shared" si="0"/>
        <v/>
      </c>
      <c r="Q19" s="135" t="s">
        <v>106</v>
      </c>
      <c r="R19" s="136"/>
      <c r="S19" s="105">
        <v>65</v>
      </c>
      <c r="T19" s="131">
        <f>SUM(E5:F27) + IF(SUM(E28:F31) &lt; 6, SUM(E28:F31), 6)</f>
        <v>0</v>
      </c>
      <c r="U19" s="131"/>
      <c r="V19" s="132"/>
    </row>
    <row r="20" spans="1:22" ht="42.6" customHeight="1" x14ac:dyDescent="0.3">
      <c r="A20" s="115"/>
      <c r="B20" s="124" t="s">
        <v>80</v>
      </c>
      <c r="C20" s="13" t="s">
        <v>81</v>
      </c>
      <c r="D20" s="13">
        <v>1</v>
      </c>
      <c r="E20" s="24"/>
      <c r="F20" s="15"/>
      <c r="G20" s="121"/>
      <c r="H20" s="44"/>
      <c r="I20" s="45"/>
      <c r="J20" s="46"/>
      <c r="K20" s="19" t="str">
        <f t="shared" si="1"/>
        <v/>
      </c>
      <c r="L20" s="143"/>
      <c r="M20" s="20"/>
      <c r="N20" s="21"/>
      <c r="O20" s="21"/>
      <c r="P20" s="22" t="str">
        <f t="shared" si="0"/>
        <v/>
      </c>
      <c r="Q20" s="138" t="s">
        <v>108</v>
      </c>
      <c r="R20" s="139"/>
      <c r="S20" s="106">
        <v>32</v>
      </c>
      <c r="T20" s="177">
        <f>SUM(U5:V16)</f>
        <v>0</v>
      </c>
      <c r="U20" s="177"/>
      <c r="V20" s="178"/>
    </row>
    <row r="21" spans="1:22" ht="42.6" customHeight="1" x14ac:dyDescent="0.3">
      <c r="A21" s="115"/>
      <c r="B21" s="124"/>
      <c r="C21" s="13" t="s">
        <v>82</v>
      </c>
      <c r="D21" s="13">
        <v>1</v>
      </c>
      <c r="E21" s="24"/>
      <c r="F21" s="15"/>
      <c r="G21" s="121"/>
      <c r="H21" s="47"/>
      <c r="I21" s="48"/>
      <c r="J21" s="49"/>
      <c r="K21" s="19" t="str">
        <f t="shared" si="1"/>
        <v/>
      </c>
      <c r="L21" s="143"/>
      <c r="M21" s="20"/>
      <c r="N21" s="21"/>
      <c r="O21" s="21"/>
      <c r="P21" s="22" t="str">
        <f t="shared" si="0"/>
        <v/>
      </c>
      <c r="Q21" s="138" t="s">
        <v>111</v>
      </c>
      <c r="R21" s="139"/>
      <c r="S21" s="106">
        <v>22</v>
      </c>
      <c r="T21" s="177">
        <f>SUM(K6:K31, P6:P22)+IF(SUM(E28:F31) &gt; 6,  SUM(E28:F31) - 6, 0)</f>
        <v>0</v>
      </c>
      <c r="U21" s="177"/>
      <c r="V21" s="178"/>
    </row>
    <row r="22" spans="1:22" ht="42.6" customHeight="1" thickBot="1" x14ac:dyDescent="0.35">
      <c r="A22" s="115"/>
      <c r="B22" s="124"/>
      <c r="C22" s="13" t="s">
        <v>83</v>
      </c>
      <c r="D22" s="13">
        <v>3</v>
      </c>
      <c r="E22" s="24"/>
      <c r="F22" s="15"/>
      <c r="G22" s="121"/>
      <c r="H22" s="50"/>
      <c r="I22" s="51"/>
      <c r="J22" s="51"/>
      <c r="K22" s="19" t="str">
        <f t="shared" si="1"/>
        <v/>
      </c>
      <c r="L22" s="144"/>
      <c r="M22" s="52"/>
      <c r="N22" s="53"/>
      <c r="O22" s="53"/>
      <c r="P22" s="22" t="str">
        <f t="shared" si="0"/>
        <v/>
      </c>
      <c r="Q22" s="138" t="s">
        <v>114</v>
      </c>
      <c r="R22" s="139"/>
      <c r="S22" s="106">
        <v>9</v>
      </c>
      <c r="T22" s="177">
        <f>SUM(O25:P31)</f>
        <v>0</v>
      </c>
      <c r="U22" s="177"/>
      <c r="V22" s="178"/>
    </row>
    <row r="23" spans="1:22" ht="42.6" customHeight="1" thickBot="1" x14ac:dyDescent="0.35">
      <c r="A23" s="115"/>
      <c r="B23" s="124"/>
      <c r="C23" s="13" t="s">
        <v>84</v>
      </c>
      <c r="D23" s="13">
        <v>3</v>
      </c>
      <c r="E23" s="24"/>
      <c r="F23" s="15"/>
      <c r="G23" s="121"/>
      <c r="H23" s="54"/>
      <c r="I23" s="55"/>
      <c r="J23" s="55"/>
      <c r="K23" s="19" t="str">
        <f t="shared" si="1"/>
        <v/>
      </c>
      <c r="L23" s="56"/>
      <c r="M23" s="103" t="s">
        <v>85</v>
      </c>
      <c r="N23" s="103" t="s">
        <v>86</v>
      </c>
      <c r="O23" s="181" t="s">
        <v>87</v>
      </c>
      <c r="P23" s="182"/>
      <c r="Q23" s="140" t="s">
        <v>116</v>
      </c>
      <c r="R23" s="141"/>
      <c r="S23" s="107">
        <v>128</v>
      </c>
      <c r="T23" s="179">
        <f>SUM(T19:V22)</f>
        <v>0</v>
      </c>
      <c r="U23" s="179"/>
      <c r="V23" s="180"/>
    </row>
    <row r="24" spans="1:22" s="39" customFormat="1" ht="42.6" customHeight="1" thickBot="1" x14ac:dyDescent="0.35">
      <c r="A24" s="115"/>
      <c r="B24" s="124"/>
      <c r="C24" s="13" t="s">
        <v>88</v>
      </c>
      <c r="D24" s="13">
        <v>3</v>
      </c>
      <c r="E24" s="24"/>
      <c r="F24" s="15"/>
      <c r="G24" s="121"/>
      <c r="H24" s="50"/>
      <c r="I24" s="51"/>
      <c r="J24" s="51"/>
      <c r="K24" s="19" t="str">
        <f t="shared" si="1"/>
        <v/>
      </c>
      <c r="L24" s="145" t="s">
        <v>89</v>
      </c>
      <c r="M24" s="108" t="s">
        <v>134</v>
      </c>
      <c r="N24" s="109" t="s">
        <v>135</v>
      </c>
      <c r="O24" s="183">
        <v>2</v>
      </c>
      <c r="P24" s="184"/>
    </row>
    <row r="25" spans="1:22" ht="42.6" customHeight="1" x14ac:dyDescent="0.3">
      <c r="A25" s="115"/>
      <c r="B25" s="124"/>
      <c r="C25" s="13" t="s">
        <v>90</v>
      </c>
      <c r="D25" s="13">
        <v>2</v>
      </c>
      <c r="E25" s="24"/>
      <c r="F25" s="15"/>
      <c r="G25" s="121"/>
      <c r="H25" s="50"/>
      <c r="I25" s="51"/>
      <c r="J25" s="51"/>
      <c r="K25" s="19" t="str">
        <f t="shared" si="1"/>
        <v/>
      </c>
      <c r="L25" s="146"/>
      <c r="M25" s="57"/>
      <c r="N25" s="21"/>
      <c r="O25" s="148"/>
      <c r="P25" s="149"/>
      <c r="Q25" s="168" t="s">
        <v>124</v>
      </c>
      <c r="R25" s="169"/>
      <c r="S25" s="169"/>
      <c r="T25" s="169"/>
      <c r="U25" s="169"/>
      <c r="V25" s="170"/>
    </row>
    <row r="26" spans="1:22" ht="42.6" customHeight="1" x14ac:dyDescent="0.3">
      <c r="A26" s="115"/>
      <c r="B26" s="124" t="s">
        <v>91</v>
      </c>
      <c r="C26" s="13" t="s">
        <v>92</v>
      </c>
      <c r="D26" s="13">
        <v>1</v>
      </c>
      <c r="E26" s="24"/>
      <c r="F26" s="15"/>
      <c r="G26" s="121"/>
      <c r="H26" s="50"/>
      <c r="I26" s="51"/>
      <c r="J26" s="51"/>
      <c r="K26" s="19" t="str">
        <f t="shared" si="1"/>
        <v/>
      </c>
      <c r="L26" s="146"/>
      <c r="M26" s="58"/>
      <c r="N26" s="21"/>
      <c r="O26" s="148"/>
      <c r="P26" s="149"/>
      <c r="Q26" s="171"/>
      <c r="R26" s="172"/>
      <c r="S26" s="172"/>
      <c r="T26" s="172"/>
      <c r="U26" s="172"/>
      <c r="V26" s="173"/>
    </row>
    <row r="27" spans="1:22" ht="42.6" customHeight="1" thickBot="1" x14ac:dyDescent="0.35">
      <c r="A27" s="116"/>
      <c r="B27" s="125"/>
      <c r="C27" s="59" t="s">
        <v>93</v>
      </c>
      <c r="D27" s="59">
        <v>2</v>
      </c>
      <c r="E27" s="60"/>
      <c r="F27" s="61"/>
      <c r="G27" s="121"/>
      <c r="H27" s="50"/>
      <c r="I27" s="51"/>
      <c r="J27" s="51"/>
      <c r="K27" s="19" t="str">
        <f t="shared" si="1"/>
        <v/>
      </c>
      <c r="L27" s="146"/>
      <c r="M27" s="58"/>
      <c r="N27" s="21"/>
      <c r="O27" s="148"/>
      <c r="P27" s="149"/>
      <c r="Q27" s="171"/>
      <c r="R27" s="172"/>
      <c r="S27" s="172"/>
      <c r="T27" s="172"/>
      <c r="U27" s="172"/>
      <c r="V27" s="173"/>
    </row>
    <row r="28" spans="1:22" ht="51" customHeight="1" x14ac:dyDescent="0.3">
      <c r="A28" s="126" t="s">
        <v>94</v>
      </c>
      <c r="B28" s="158" t="s">
        <v>95</v>
      </c>
      <c r="C28" s="2" t="s">
        <v>96</v>
      </c>
      <c r="D28" s="2">
        <v>3</v>
      </c>
      <c r="E28" s="62"/>
      <c r="F28" s="63"/>
      <c r="G28" s="121"/>
      <c r="H28" s="50"/>
      <c r="I28" s="51"/>
      <c r="J28" s="51"/>
      <c r="K28" s="19" t="str">
        <f t="shared" si="1"/>
        <v/>
      </c>
      <c r="L28" s="146"/>
      <c r="M28" s="58"/>
      <c r="N28" s="21"/>
      <c r="O28" s="148"/>
      <c r="P28" s="149"/>
      <c r="Q28" s="171"/>
      <c r="R28" s="172"/>
      <c r="S28" s="172"/>
      <c r="T28" s="172"/>
      <c r="U28" s="172"/>
      <c r="V28" s="173"/>
    </row>
    <row r="29" spans="1:22" ht="51" customHeight="1" x14ac:dyDescent="0.3">
      <c r="A29" s="127"/>
      <c r="B29" s="124"/>
      <c r="C29" s="23" t="s">
        <v>97</v>
      </c>
      <c r="D29" s="13">
        <v>3</v>
      </c>
      <c r="E29" s="24"/>
      <c r="F29" s="40"/>
      <c r="G29" s="121"/>
      <c r="H29" s="64"/>
      <c r="I29" s="65"/>
      <c r="J29" s="65"/>
      <c r="K29" s="19" t="str">
        <f t="shared" si="1"/>
        <v/>
      </c>
      <c r="L29" s="146"/>
      <c r="M29" s="58"/>
      <c r="N29" s="21"/>
      <c r="O29" s="148"/>
      <c r="P29" s="149"/>
      <c r="Q29" s="171"/>
      <c r="R29" s="172"/>
      <c r="S29" s="172"/>
      <c r="T29" s="172"/>
      <c r="U29" s="172"/>
      <c r="V29" s="173"/>
    </row>
    <row r="30" spans="1:22" ht="51" customHeight="1" thickBot="1" x14ac:dyDescent="0.35">
      <c r="A30" s="127"/>
      <c r="B30" s="124" t="s">
        <v>95</v>
      </c>
      <c r="C30" s="13" t="s">
        <v>98</v>
      </c>
      <c r="D30" s="13">
        <v>3</v>
      </c>
      <c r="E30" s="24"/>
      <c r="F30" s="40"/>
      <c r="G30" s="121"/>
      <c r="H30" s="50"/>
      <c r="I30" s="51"/>
      <c r="J30" s="51"/>
      <c r="K30" s="19" t="str">
        <f t="shared" si="1"/>
        <v/>
      </c>
      <c r="L30" s="146"/>
      <c r="M30" s="58"/>
      <c r="N30" s="21"/>
      <c r="O30" s="148"/>
      <c r="P30" s="149"/>
      <c r="Q30" s="174"/>
      <c r="R30" s="175"/>
      <c r="S30" s="175"/>
      <c r="T30" s="175"/>
      <c r="U30" s="175"/>
      <c r="V30" s="176"/>
    </row>
    <row r="31" spans="1:22" ht="51" customHeight="1" thickBot="1" x14ac:dyDescent="0.35">
      <c r="A31" s="128"/>
      <c r="B31" s="159"/>
      <c r="C31" s="66" t="s">
        <v>99</v>
      </c>
      <c r="D31" s="67">
        <v>3</v>
      </c>
      <c r="E31" s="68"/>
      <c r="F31" s="69"/>
      <c r="G31" s="122"/>
      <c r="H31" s="70"/>
      <c r="I31" s="71"/>
      <c r="J31" s="71"/>
      <c r="K31" s="72" t="str">
        <f t="shared" si="1"/>
        <v/>
      </c>
      <c r="L31" s="147"/>
      <c r="M31" s="73"/>
      <c r="N31" s="74"/>
      <c r="O31" s="150"/>
      <c r="P31" s="151"/>
      <c r="Q31" s="39"/>
      <c r="R31" s="39"/>
      <c r="S31" s="39"/>
      <c r="T31" s="39"/>
      <c r="U31" s="39"/>
      <c r="V31" s="39"/>
    </row>
    <row r="32" spans="1:22" ht="30" customHeight="1" x14ac:dyDescent="0.3">
      <c r="A32" s="75"/>
      <c r="B32" s="75"/>
      <c r="C32" s="75"/>
      <c r="D32" s="75"/>
      <c r="E32" s="75"/>
      <c r="F32" s="75"/>
      <c r="G32" s="75"/>
      <c r="H32" s="76"/>
      <c r="I32" s="76"/>
      <c r="J32" s="76"/>
      <c r="K32" s="77"/>
      <c r="L32" s="78"/>
      <c r="M32" s="77"/>
      <c r="N32" s="77"/>
      <c r="O32" s="77"/>
      <c r="P32" s="77"/>
    </row>
    <row r="33" spans="1:16" ht="30" customHeight="1" x14ac:dyDescent="0.3">
      <c r="A33" s="75"/>
      <c r="B33" s="75"/>
      <c r="C33" s="75"/>
      <c r="D33" s="75"/>
      <c r="E33" s="75"/>
      <c r="F33" s="75"/>
      <c r="G33" s="79"/>
      <c r="H33" s="76"/>
      <c r="I33" s="76"/>
      <c r="J33" s="137"/>
      <c r="K33" s="137"/>
      <c r="L33" s="75"/>
      <c r="M33" s="75"/>
      <c r="N33" s="75"/>
      <c r="O33" s="75"/>
      <c r="P33" s="75"/>
    </row>
    <row r="34" spans="1:16" ht="35.1" customHeight="1" x14ac:dyDescent="0.3">
      <c r="A34" s="75"/>
      <c r="B34" s="75"/>
      <c r="C34" s="75"/>
      <c r="D34" s="75"/>
      <c r="E34" s="75"/>
      <c r="F34" s="75"/>
      <c r="G34" s="79"/>
      <c r="H34" s="80"/>
      <c r="I34" s="80"/>
      <c r="J34" s="113"/>
      <c r="K34" s="113"/>
      <c r="L34" s="75"/>
      <c r="M34" s="75"/>
      <c r="N34" s="75"/>
      <c r="O34" s="75"/>
      <c r="P34" s="75"/>
    </row>
    <row r="35" spans="1:16" ht="35.1" customHeight="1" x14ac:dyDescent="0.3">
      <c r="A35" s="75"/>
      <c r="B35" s="75"/>
      <c r="C35" s="75"/>
      <c r="D35" s="75"/>
      <c r="E35" s="75"/>
      <c r="F35" s="75"/>
      <c r="G35" s="79"/>
      <c r="H35" s="80"/>
      <c r="I35" s="80"/>
      <c r="J35" s="112"/>
      <c r="K35" s="112"/>
      <c r="L35" s="75"/>
      <c r="M35" s="75"/>
      <c r="N35" s="75"/>
      <c r="O35" s="75"/>
      <c r="P35" s="75"/>
    </row>
    <row r="36" spans="1:16" ht="35.1" customHeight="1" x14ac:dyDescent="0.3">
      <c r="A36" s="75"/>
      <c r="B36" s="75"/>
      <c r="C36" s="75"/>
      <c r="D36" s="75"/>
      <c r="E36" s="75"/>
      <c r="F36" s="75"/>
      <c r="G36" s="79"/>
      <c r="H36" s="80"/>
      <c r="I36" s="80"/>
      <c r="J36" s="112"/>
      <c r="K36" s="112"/>
      <c r="L36" s="75"/>
      <c r="M36" s="75"/>
      <c r="N36" s="75"/>
      <c r="O36" s="75"/>
      <c r="P36" s="75"/>
    </row>
    <row r="37" spans="1:16" ht="35.1" customHeight="1" x14ac:dyDescent="0.3">
      <c r="A37" s="75"/>
      <c r="B37" s="75"/>
      <c r="C37" s="75"/>
      <c r="D37" s="75"/>
      <c r="E37" s="75"/>
      <c r="F37" s="75"/>
      <c r="G37" s="79"/>
      <c r="H37" s="80"/>
      <c r="I37" s="80"/>
      <c r="J37" s="112"/>
      <c r="K37" s="112"/>
      <c r="L37" s="75"/>
      <c r="M37" s="75"/>
      <c r="N37" s="75"/>
      <c r="O37" s="75"/>
      <c r="P37" s="75"/>
    </row>
    <row r="38" spans="1:16" ht="35.1" customHeight="1" x14ac:dyDescent="0.3">
      <c r="A38" s="75"/>
      <c r="B38" s="75"/>
      <c r="C38" s="75"/>
      <c r="D38" s="75"/>
      <c r="E38" s="75"/>
      <c r="F38" s="75"/>
      <c r="G38" s="79"/>
      <c r="H38" s="80"/>
      <c r="I38" s="80"/>
      <c r="J38" s="112"/>
      <c r="K38" s="112"/>
      <c r="L38" s="75"/>
      <c r="M38" s="75"/>
      <c r="N38" s="75"/>
      <c r="O38" s="75"/>
      <c r="P38" s="75"/>
    </row>
    <row r="39" spans="1:16" ht="35.1" customHeight="1" x14ac:dyDescent="0.3">
      <c r="A39" s="75"/>
      <c r="B39" s="75"/>
      <c r="C39" s="75"/>
      <c r="D39" s="75"/>
      <c r="E39" s="75"/>
      <c r="F39" s="75"/>
      <c r="G39" s="79"/>
      <c r="H39" s="80"/>
      <c r="I39" s="80"/>
      <c r="J39" s="112"/>
      <c r="K39" s="112"/>
      <c r="L39" s="75"/>
      <c r="M39" s="75"/>
      <c r="N39" s="75"/>
      <c r="O39" s="75"/>
      <c r="P39" s="75"/>
    </row>
    <row r="40" spans="1:16" ht="35.1" customHeight="1" x14ac:dyDescent="0.3">
      <c r="A40" s="75"/>
      <c r="B40" s="75"/>
      <c r="C40" s="75"/>
      <c r="D40" s="75"/>
      <c r="E40" s="75"/>
      <c r="F40" s="75"/>
      <c r="G40" s="79"/>
      <c r="H40" s="76"/>
      <c r="I40" s="76"/>
      <c r="J40" s="76"/>
      <c r="K40" s="75"/>
      <c r="L40" s="75"/>
      <c r="M40" s="81"/>
      <c r="N40" s="81"/>
      <c r="O40" s="81"/>
      <c r="P40" s="81"/>
    </row>
    <row r="41" spans="1:16" ht="35.1" customHeight="1" x14ac:dyDescent="0.3">
      <c r="A41" s="75"/>
      <c r="B41" s="75"/>
      <c r="C41" s="75"/>
      <c r="D41" s="75"/>
      <c r="E41" s="75"/>
      <c r="F41" s="75"/>
      <c r="G41" s="79"/>
      <c r="H41" s="76"/>
      <c r="I41" s="76"/>
      <c r="J41" s="76"/>
      <c r="K41" s="75"/>
      <c r="L41" s="75"/>
      <c r="M41" s="81"/>
      <c r="N41" s="81"/>
      <c r="O41" s="81"/>
      <c r="P41" s="81"/>
    </row>
    <row r="42" spans="1:16" ht="35.1" customHeight="1" x14ac:dyDescent="0.3">
      <c r="A42" s="75"/>
      <c r="B42" s="75"/>
      <c r="C42" s="75"/>
      <c r="D42" s="75"/>
      <c r="E42" s="75"/>
      <c r="F42" s="75"/>
      <c r="G42" s="82"/>
      <c r="H42" s="82"/>
      <c r="I42" s="82"/>
      <c r="J42" s="82"/>
      <c r="K42" s="82"/>
      <c r="L42" s="75"/>
      <c r="M42" s="81"/>
      <c r="N42" s="81"/>
      <c r="O42" s="81"/>
      <c r="P42" s="81"/>
    </row>
    <row r="43" spans="1:16" ht="35.1" customHeight="1" x14ac:dyDescent="0.3">
      <c r="A43" s="75"/>
      <c r="B43" s="75"/>
      <c r="C43" s="75"/>
      <c r="D43" s="75"/>
      <c r="E43" s="75"/>
      <c r="F43" s="75"/>
      <c r="G43" s="82"/>
      <c r="H43" s="82"/>
      <c r="I43" s="82"/>
      <c r="J43" s="82"/>
      <c r="K43" s="82"/>
      <c r="L43" s="75"/>
      <c r="M43" s="81"/>
      <c r="N43" s="81"/>
      <c r="O43" s="81"/>
      <c r="P43" s="81"/>
    </row>
    <row r="44" spans="1:16" ht="35.1" customHeight="1" x14ac:dyDescent="0.3">
      <c r="A44" s="75"/>
      <c r="B44" s="75"/>
      <c r="C44" s="75"/>
      <c r="D44" s="75"/>
      <c r="E44" s="75"/>
      <c r="F44" s="75"/>
      <c r="G44" s="82"/>
      <c r="H44" s="82"/>
      <c r="I44" s="82"/>
      <c r="J44" s="82"/>
      <c r="K44" s="82"/>
      <c r="L44" s="75"/>
      <c r="M44" s="81"/>
      <c r="N44" s="81"/>
      <c r="O44" s="81"/>
      <c r="P44" s="81"/>
    </row>
    <row r="45" spans="1:16" ht="35.1" customHeight="1" x14ac:dyDescent="0.3">
      <c r="A45" s="75"/>
      <c r="B45" s="75"/>
      <c r="C45" s="75"/>
      <c r="D45" s="75"/>
      <c r="E45" s="75"/>
      <c r="F45" s="75"/>
      <c r="G45" s="82"/>
      <c r="H45" s="82"/>
      <c r="I45" s="82"/>
      <c r="J45" s="82"/>
      <c r="K45" s="82"/>
      <c r="L45" s="75"/>
      <c r="M45" s="81"/>
      <c r="N45" s="81"/>
      <c r="O45" s="81"/>
      <c r="P45" s="81"/>
    </row>
    <row r="46" spans="1:16" ht="30" customHeight="1" x14ac:dyDescent="0.3">
      <c r="A46" s="39"/>
      <c r="B46" s="39"/>
      <c r="C46" s="39"/>
      <c r="D46" s="39"/>
      <c r="E46" s="39"/>
      <c r="F46" s="83"/>
      <c r="G46" s="39"/>
      <c r="H46" s="39"/>
      <c r="I46" s="39"/>
      <c r="J46" s="39"/>
      <c r="K46" s="39"/>
    </row>
    <row r="47" spans="1:16" ht="21" customHeight="1" x14ac:dyDescent="0.3">
      <c r="A47" s="84"/>
      <c r="B47" s="84"/>
      <c r="C47" s="84"/>
      <c r="D47" s="84"/>
      <c r="E47" s="84"/>
      <c r="F47" s="84"/>
      <c r="G47" s="84"/>
      <c r="H47" s="39"/>
      <c r="I47" s="39"/>
      <c r="J47" s="39"/>
      <c r="K47" s="39"/>
    </row>
    <row r="48" spans="1:16" ht="21" customHeight="1" x14ac:dyDescent="0.3">
      <c r="A48" s="84"/>
      <c r="B48" s="84"/>
      <c r="C48" s="84"/>
      <c r="D48" s="84"/>
      <c r="E48" s="84"/>
      <c r="F48" s="84"/>
      <c r="G48" s="84"/>
      <c r="H48" s="39"/>
      <c r="I48" s="39"/>
      <c r="J48" s="39"/>
      <c r="K48" s="39"/>
    </row>
    <row r="49" spans="1:11" ht="21" customHeight="1" x14ac:dyDescent="0.3">
      <c r="A49" s="84"/>
      <c r="B49" s="84"/>
      <c r="C49" s="84"/>
      <c r="D49" s="84"/>
      <c r="E49" s="84"/>
      <c r="F49" s="84"/>
      <c r="G49" s="84"/>
      <c r="H49" s="39"/>
      <c r="I49" s="39"/>
      <c r="J49" s="39"/>
      <c r="K49" s="39"/>
    </row>
    <row r="50" spans="1:11" ht="21" customHeight="1" x14ac:dyDescent="0.3">
      <c r="A50" s="84"/>
      <c r="B50" s="84"/>
      <c r="C50" s="84"/>
      <c r="D50" s="84"/>
      <c r="E50" s="84"/>
      <c r="F50" s="84"/>
      <c r="G50" s="84"/>
      <c r="H50" s="39"/>
      <c r="I50" s="39"/>
      <c r="J50" s="39"/>
      <c r="K50" s="39"/>
    </row>
    <row r="51" spans="1:11" ht="21" customHeight="1" x14ac:dyDescent="0.3">
      <c r="A51" s="84"/>
      <c r="B51" s="84"/>
      <c r="C51" s="84"/>
      <c r="D51" s="84"/>
      <c r="E51" s="84"/>
      <c r="F51" s="84"/>
      <c r="G51" s="84"/>
      <c r="H51" s="39"/>
      <c r="I51" s="39"/>
      <c r="J51" s="39"/>
      <c r="K51" s="39"/>
    </row>
    <row r="52" spans="1:11" ht="21" customHeight="1" x14ac:dyDescent="0.3">
      <c r="A52" s="84"/>
      <c r="B52" s="84"/>
      <c r="C52" s="84"/>
      <c r="D52" s="84"/>
      <c r="E52" s="84"/>
      <c r="F52" s="84"/>
      <c r="G52" s="84"/>
      <c r="H52" s="39"/>
      <c r="I52" s="39"/>
      <c r="J52" s="39"/>
      <c r="K52" s="39"/>
    </row>
    <row r="53" spans="1:11" ht="30" customHeight="1" x14ac:dyDescent="0.3">
      <c r="A53" s="84"/>
      <c r="B53" s="84"/>
      <c r="C53" s="84"/>
      <c r="D53" s="84"/>
      <c r="E53" s="84"/>
      <c r="F53" s="84"/>
      <c r="G53" s="84"/>
      <c r="H53" s="39"/>
      <c r="I53" s="39"/>
      <c r="J53" s="39"/>
      <c r="K53" s="39"/>
    </row>
    <row r="54" spans="1:11" ht="16.5" customHeight="1" x14ac:dyDescent="0.3">
      <c r="A54" s="84"/>
      <c r="B54" s="84"/>
      <c r="C54" s="84"/>
      <c r="D54" s="84"/>
      <c r="E54" s="84"/>
      <c r="F54" s="84"/>
      <c r="G54" s="84"/>
      <c r="H54" s="85"/>
      <c r="I54" s="85"/>
      <c r="J54" s="39"/>
      <c r="K54" s="39"/>
    </row>
    <row r="55" spans="1:11" x14ac:dyDescent="0.3">
      <c r="A55" s="84"/>
      <c r="B55" s="84"/>
      <c r="C55" s="84"/>
      <c r="D55" s="84"/>
      <c r="E55" s="84"/>
      <c r="F55" s="84"/>
      <c r="G55" s="84"/>
      <c r="H55" s="85"/>
      <c r="I55" s="85"/>
      <c r="J55" s="39"/>
      <c r="K55" s="39"/>
    </row>
    <row r="56" spans="1:11" x14ac:dyDescent="0.3">
      <c r="A56" s="84"/>
      <c r="B56" s="84"/>
      <c r="C56" s="84"/>
      <c r="D56" s="84"/>
      <c r="E56" s="84"/>
      <c r="F56" s="84"/>
      <c r="G56" s="84"/>
      <c r="H56" s="85"/>
      <c r="I56" s="85"/>
      <c r="J56" s="39"/>
      <c r="K56" s="39"/>
    </row>
    <row r="57" spans="1:11" x14ac:dyDescent="0.3">
      <c r="A57" s="84"/>
      <c r="B57" s="84"/>
      <c r="C57" s="84"/>
      <c r="D57" s="84"/>
      <c r="E57" s="84"/>
      <c r="F57" s="84"/>
      <c r="G57" s="84"/>
      <c r="H57" s="85"/>
      <c r="I57" s="85"/>
      <c r="J57" s="39"/>
      <c r="K57" s="39"/>
    </row>
    <row r="58" spans="1:11" x14ac:dyDescent="0.3">
      <c r="H58" s="85"/>
      <c r="I58" s="85"/>
      <c r="J58" s="39"/>
      <c r="K58" s="39"/>
    </row>
    <row r="59" spans="1:11" x14ac:dyDescent="0.3">
      <c r="H59" s="85"/>
      <c r="I59" s="85"/>
      <c r="J59" s="39"/>
      <c r="K59" s="39"/>
    </row>
    <row r="60" spans="1:11" x14ac:dyDescent="0.3">
      <c r="H60" s="85"/>
      <c r="I60" s="85"/>
      <c r="J60" s="39"/>
      <c r="K60" s="39"/>
    </row>
    <row r="61" spans="1:11" x14ac:dyDescent="0.3">
      <c r="H61" s="85"/>
      <c r="I61" s="85"/>
      <c r="J61" s="39"/>
      <c r="K61" s="39"/>
    </row>
    <row r="62" spans="1:11" x14ac:dyDescent="0.3">
      <c r="H62" s="85"/>
      <c r="I62" s="85"/>
      <c r="J62" s="39"/>
      <c r="K62" s="39"/>
    </row>
    <row r="63" spans="1:11" x14ac:dyDescent="0.3">
      <c r="H63" s="85"/>
      <c r="I63" s="85"/>
      <c r="J63" s="39"/>
      <c r="K63" s="39"/>
    </row>
    <row r="64" spans="1:11" x14ac:dyDescent="0.3">
      <c r="H64" s="85"/>
      <c r="I64" s="85"/>
      <c r="J64" s="39"/>
      <c r="K64" s="39"/>
    </row>
  </sheetData>
  <sheetProtection algorithmName="SHA-512" hashValue="Fk/67+YfN0WczJY8qQGx4l0/rATCQAgPLDmDSwXCexQu6OL9vdZ+wxQhOXOwRFdzU98X0OpSzVSOLs+1oL4zFQ==" saltValue="5NKoUkZkl4A/zfFECrrmZg==" spinCount="100000" sheet="1" objects="1" scenarios="1"/>
  <mergeCells count="54">
    <mergeCell ref="B28:B29"/>
    <mergeCell ref="B30:B31"/>
    <mergeCell ref="Q5:Q16"/>
    <mergeCell ref="R5:R7"/>
    <mergeCell ref="R14:R16"/>
    <mergeCell ref="R9:R13"/>
    <mergeCell ref="Q25:V30"/>
    <mergeCell ref="T20:V20"/>
    <mergeCell ref="T21:V21"/>
    <mergeCell ref="T22:V22"/>
    <mergeCell ref="T23:V23"/>
    <mergeCell ref="O23:P23"/>
    <mergeCell ref="O24:P24"/>
    <mergeCell ref="O25:P25"/>
    <mergeCell ref="O26:P26"/>
    <mergeCell ref="O27:P27"/>
    <mergeCell ref="J33:K33"/>
    <mergeCell ref="Q20:R20"/>
    <mergeCell ref="Q21:R21"/>
    <mergeCell ref="Q22:R22"/>
    <mergeCell ref="Q23:R23"/>
    <mergeCell ref="L5:L22"/>
    <mergeCell ref="L24:L31"/>
    <mergeCell ref="O28:P28"/>
    <mergeCell ref="O29:P29"/>
    <mergeCell ref="O30:P30"/>
    <mergeCell ref="O31:P31"/>
    <mergeCell ref="M5:M6"/>
    <mergeCell ref="N5:N6"/>
    <mergeCell ref="O5:O6"/>
    <mergeCell ref="P5:P6"/>
    <mergeCell ref="L1:V1"/>
    <mergeCell ref="L2:V2"/>
    <mergeCell ref="L3:V3"/>
    <mergeCell ref="T18:V18"/>
    <mergeCell ref="T19:V19"/>
    <mergeCell ref="Q18:R18"/>
    <mergeCell ref="Q19:R19"/>
    <mergeCell ref="A1:K1"/>
    <mergeCell ref="A2:K2"/>
    <mergeCell ref="A3:K3"/>
    <mergeCell ref="J39:K39"/>
    <mergeCell ref="J37:K37"/>
    <mergeCell ref="J36:K36"/>
    <mergeCell ref="J35:K35"/>
    <mergeCell ref="J34:K34"/>
    <mergeCell ref="J38:K38"/>
    <mergeCell ref="A5:A27"/>
    <mergeCell ref="B5:B12"/>
    <mergeCell ref="G5:G31"/>
    <mergeCell ref="B13:B19"/>
    <mergeCell ref="B20:B25"/>
    <mergeCell ref="B26:B27"/>
    <mergeCell ref="A28:A31"/>
  </mergeCells>
  <phoneticPr fontId="2" type="noConversion"/>
  <conditionalFormatting sqref="T19:V23">
    <cfRule type="cellIs" dxfId="1" priority="1" operator="equal">
      <formula>0</formula>
    </cfRule>
    <cfRule type="cellIs" dxfId="0" priority="2"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56" orientation="portrait" horizontalDpi="300" verticalDpi="300" r:id="rId1"/>
  <colBreaks count="1" manualBreakCount="1">
    <brk id="11" max="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3院代碼</vt:lpstr>
      <vt:lpstr>110級</vt:lpstr>
      <vt:lpstr>'110級'!Print_Area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盈樺 陳</cp:lastModifiedBy>
  <cp:lastPrinted>2025-04-11T12:33:24Z</cp:lastPrinted>
  <dcterms:created xsi:type="dcterms:W3CDTF">2025-02-24T11:20:51Z</dcterms:created>
  <dcterms:modified xsi:type="dcterms:W3CDTF">2025-09-10T07:04:58Z</dcterms:modified>
</cp:coreProperties>
</file>