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625" yWindow="30" windowWidth="11685" windowHeight="8475" activeTab="1"/>
  </bookViews>
  <sheets>
    <sheet name="暑修－第1期-全" sheetId="1" r:id="rId1"/>
    <sheet name="暑修－第1期-進收費" sheetId="2" r:id="rId2"/>
  </sheets>
  <definedNames>
    <definedName name="_xlnm._FilterDatabase" localSheetId="0" hidden="1">'暑修－第1期-全'!#REF!</definedName>
    <definedName name="_xlnm._FilterDatabase" localSheetId="1" hidden="1">'暑修－第1期-進收費'!$A$1:$AE$35</definedName>
    <definedName name="_xlnm.Print_Area" localSheetId="0">'暑修－第1期-全'!$A$1:$AB$97</definedName>
    <definedName name="_xlnm.Print_Area" localSheetId="1">'暑修－第1期-進收費'!$AC$1:$AH$35</definedName>
    <definedName name="_xlnm.Print_Titles" localSheetId="0">'暑修－第1期-全'!$2:$3</definedName>
    <definedName name="_xlnm.Print_Titles" localSheetId="1">'暑修－第1期-進收費'!$1:$2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5" i="2" l="1"/>
  <c r="AG33" i="2"/>
  <c r="AG32" i="2"/>
  <c r="AG31" i="2"/>
  <c r="AG30" i="2"/>
  <c r="AG29" i="2"/>
  <c r="AG28" i="2"/>
  <c r="AG27" i="2"/>
  <c r="AG26" i="2"/>
  <c r="AG24" i="2"/>
  <c r="AH24" i="2" s="1"/>
  <c r="AG23" i="2"/>
  <c r="AG21" i="2"/>
  <c r="AH21" i="2" s="1"/>
  <c r="AG20" i="2"/>
  <c r="AG19" i="2"/>
  <c r="AG18" i="2"/>
  <c r="AG17" i="2"/>
  <c r="AG16" i="2"/>
  <c r="AG14" i="2"/>
  <c r="AH14" i="2" s="1"/>
  <c r="AG9" i="2"/>
  <c r="AG8" i="2"/>
  <c r="AG7" i="2"/>
  <c r="AG6" i="2"/>
  <c r="AG5" i="2"/>
  <c r="AG4" i="2"/>
  <c r="AD35" i="2"/>
  <c r="AE35" i="2"/>
  <c r="AE33" i="2"/>
  <c r="AE32" i="2"/>
  <c r="AE31" i="2"/>
  <c r="AE30" i="2"/>
  <c r="AE29" i="2"/>
  <c r="AE28" i="2"/>
  <c r="AE27" i="2"/>
  <c r="AE26" i="2"/>
  <c r="AE24" i="2"/>
  <c r="AF24" i="2" s="1"/>
  <c r="AE23" i="2"/>
  <c r="AE21" i="2"/>
  <c r="AF21" i="2" s="1"/>
  <c r="AE20" i="2"/>
  <c r="AE19" i="2"/>
  <c r="AE18" i="2"/>
  <c r="AE17" i="2"/>
  <c r="AE9" i="2"/>
  <c r="AE16" i="2"/>
  <c r="AE14" i="2"/>
  <c r="AF14" i="2" s="1"/>
  <c r="AE5" i="2"/>
  <c r="AE6" i="2"/>
  <c r="AE7" i="2"/>
  <c r="AE8" i="2"/>
  <c r="AE4" i="2"/>
  <c r="AD33" i="2"/>
  <c r="AD32" i="2"/>
  <c r="AD31" i="2"/>
  <c r="AD30" i="2"/>
  <c r="AD29" i="2"/>
  <c r="AD28" i="2"/>
  <c r="AD27" i="2"/>
  <c r="AD26" i="2"/>
  <c r="AD24" i="2"/>
  <c r="AD23" i="2"/>
  <c r="AD21" i="2"/>
  <c r="AD20" i="2"/>
  <c r="AD19" i="2"/>
  <c r="AD18" i="2"/>
  <c r="AD17" i="2"/>
  <c r="AD16" i="2"/>
  <c r="AD14" i="2"/>
  <c r="AD12" i="2"/>
  <c r="AD10" i="2"/>
  <c r="AD5" i="2"/>
  <c r="AD6" i="2"/>
  <c r="AD7" i="2"/>
  <c r="AD8" i="2"/>
  <c r="AD9" i="2"/>
  <c r="AD4" i="2"/>
</calcChain>
</file>

<file path=xl/sharedStrings.xml><?xml version="1.0" encoding="utf-8"?>
<sst xmlns="http://schemas.openxmlformats.org/spreadsheetml/2006/main" count="1956" uniqueCount="604">
  <si>
    <t>C</t>
  </si>
  <si>
    <t>FTE0-00765</t>
  </si>
  <si>
    <t>079831</t>
  </si>
  <si>
    <t>V</t>
  </si>
  <si>
    <t>108.07.01</t>
  </si>
  <si>
    <t>108.07.24</t>
  </si>
  <si>
    <t>E1-E3</t>
  </si>
  <si>
    <t>ES508</t>
  </si>
  <si>
    <t>ES205</t>
  </si>
  <si>
    <t>FTE2-00852</t>
  </si>
  <si>
    <t>090243</t>
  </si>
  <si>
    <t>ES507</t>
  </si>
  <si>
    <t>FTEN-00782</t>
  </si>
  <si>
    <t>087908</t>
  </si>
  <si>
    <t>108.07.25</t>
  </si>
  <si>
    <t>ES308</t>
  </si>
  <si>
    <t>FTEN-00772</t>
  </si>
  <si>
    <t>030663</t>
  </si>
  <si>
    <t>108.07.02</t>
    <phoneticPr fontId="2" type="noConversion"/>
  </si>
  <si>
    <t>ES309</t>
  </si>
  <si>
    <t>FTEN-30507</t>
  </si>
  <si>
    <t>138774</t>
  </si>
  <si>
    <t>ES404</t>
  </si>
  <si>
    <t>2004-19463</t>
  </si>
  <si>
    <t>037794</t>
  </si>
  <si>
    <t>108.07.03</t>
  </si>
  <si>
    <t>108.07.31</t>
  </si>
  <si>
    <t>ES304</t>
  </si>
  <si>
    <t>ES510</t>
  </si>
  <si>
    <t>D</t>
  </si>
  <si>
    <t>FTE2-21003</t>
  </si>
  <si>
    <t>00</t>
  </si>
  <si>
    <t>077455</t>
  </si>
  <si>
    <t>108.08.05</t>
  </si>
  <si>
    <t>D2-D4</t>
  </si>
  <si>
    <t>SF337</t>
    <phoneticPr fontId="2" type="noConversion"/>
  </si>
  <si>
    <t>K120-21003</t>
  </si>
  <si>
    <t>FTE2-20043</t>
  </si>
  <si>
    <t>108.08.07</t>
    <phoneticPr fontId="2" type="noConversion"/>
  </si>
  <si>
    <t>D5-D7</t>
  </si>
  <si>
    <t>SF337</t>
    <phoneticPr fontId="2" type="noConversion"/>
  </si>
  <si>
    <t>K120-20043</t>
  </si>
  <si>
    <t>FTE2-17439</t>
  </si>
  <si>
    <t>026608</t>
  </si>
  <si>
    <t>108.07.10</t>
    <phoneticPr fontId="2" type="noConversion"/>
  </si>
  <si>
    <t>108.08.07</t>
  </si>
  <si>
    <t>SF337;
ES307</t>
    <phoneticPr fontId="2" type="noConversion"/>
  </si>
  <si>
    <t>K120-17439</t>
  </si>
  <si>
    <t>FTE2-23414</t>
  </si>
  <si>
    <t>082712</t>
  </si>
  <si>
    <t>108.07.02</t>
  </si>
  <si>
    <t>108.07.30</t>
  </si>
  <si>
    <t>SF337; ES309</t>
    <phoneticPr fontId="2" type="noConversion"/>
  </si>
  <si>
    <t>K120-23414</t>
  </si>
  <si>
    <t>FTE2-18495</t>
  </si>
  <si>
    <t>108.08.06</t>
  </si>
  <si>
    <t>K120-18495</t>
  </si>
  <si>
    <t>FTE2-18161</t>
  </si>
  <si>
    <t>126018</t>
  </si>
  <si>
    <r>
      <t>SF337; SF338; ES309</t>
    </r>
    <r>
      <rPr>
        <sz val="9"/>
        <rFont val="細明體"/>
        <family val="3"/>
        <charset val="136"/>
      </rPr>
      <t/>
    </r>
    <phoneticPr fontId="2" type="noConversion"/>
  </si>
  <si>
    <t>K120-18161</t>
  </si>
  <si>
    <t>K120-16709A</t>
  </si>
  <si>
    <t>108.08.14</t>
  </si>
  <si>
    <t>ES306</t>
    <phoneticPr fontId="2" type="noConversion"/>
  </si>
  <si>
    <t>LA117</t>
  </si>
  <si>
    <t>K120-16710B</t>
  </si>
  <si>
    <t>108.07.10</t>
    <phoneticPr fontId="2" type="noConversion"/>
  </si>
  <si>
    <t>ES306</t>
    <phoneticPr fontId="2" type="noConversion"/>
  </si>
  <si>
    <t>FTN0-00764</t>
  </si>
  <si>
    <t>020851</t>
  </si>
  <si>
    <t>108.07.01</t>
    <phoneticPr fontId="2" type="noConversion"/>
  </si>
  <si>
    <t>E3-E4</t>
  </si>
  <si>
    <t>ES305</t>
  </si>
  <si>
    <t>094823</t>
  </si>
  <si>
    <t>C2001-00023</t>
  </si>
  <si>
    <t>E1-E2</t>
  </si>
  <si>
    <t>G</t>
  </si>
  <si>
    <t>K010-13328-A</t>
  </si>
  <si>
    <t>108.06.29</t>
  </si>
  <si>
    <t>108.07.22</t>
  </si>
  <si>
    <t>LC202</t>
  </si>
  <si>
    <t>K010-13328-B</t>
  </si>
  <si>
    <t>K010-12954</t>
  </si>
  <si>
    <t>K010-13329</t>
  </si>
  <si>
    <t>K010-32280</t>
  </si>
  <si>
    <t>K010-21138</t>
  </si>
  <si>
    <t>K010-12358</t>
  </si>
  <si>
    <t>K010-13331</t>
  </si>
  <si>
    <t>108.08.09</t>
  </si>
  <si>
    <t>D8-E0</t>
  </si>
  <si>
    <t>2501-16067</t>
  </si>
  <si>
    <t>108.08.01</t>
  </si>
  <si>
    <t>D3-D4</t>
  </si>
  <si>
    <t>ES305</t>
    <phoneticPr fontId="2" type="noConversion"/>
  </si>
  <si>
    <t>LA214</t>
  </si>
  <si>
    <t>2502-16669</t>
  </si>
  <si>
    <t>D5-D6</t>
  </si>
  <si>
    <t>0114-01979</t>
  </si>
  <si>
    <t>01</t>
  </si>
  <si>
    <t>056920</t>
  </si>
  <si>
    <t>D1-D4</t>
  </si>
  <si>
    <t>ES404</t>
    <phoneticPr fontId="2" type="noConversion"/>
  </si>
  <si>
    <t>LI113</t>
  </si>
  <si>
    <t>0103-02894-A</t>
  </si>
  <si>
    <t>ES404</t>
    <phoneticPr fontId="2" type="noConversion"/>
  </si>
  <si>
    <t>0111-0530</t>
  </si>
  <si>
    <t>056407</t>
  </si>
  <si>
    <t>108.07.29</t>
  </si>
  <si>
    <t>ES405</t>
    <phoneticPr fontId="2" type="noConversion"/>
  </si>
  <si>
    <t>LI114</t>
  </si>
  <si>
    <t>7602-02743</t>
  </si>
  <si>
    <t>108.07.02</t>
    <phoneticPr fontId="2" type="noConversion"/>
  </si>
  <si>
    <t>108.07.05</t>
    <phoneticPr fontId="2" type="noConversion"/>
  </si>
  <si>
    <t>ES107</t>
  </si>
  <si>
    <t>LM205</t>
  </si>
  <si>
    <t>108.07.08</t>
    <phoneticPr fontId="2" type="noConversion"/>
  </si>
  <si>
    <t>108.07.12</t>
    <phoneticPr fontId="2" type="noConversion"/>
  </si>
  <si>
    <t>108.07.15</t>
    <phoneticPr fontId="2" type="noConversion"/>
  </si>
  <si>
    <t>107.07.19</t>
    <phoneticPr fontId="2" type="noConversion"/>
  </si>
  <si>
    <t>108.07.22</t>
    <phoneticPr fontId="2" type="noConversion"/>
  </si>
  <si>
    <t>3100-13810</t>
  </si>
  <si>
    <t>077664</t>
  </si>
  <si>
    <t>D4-D6</t>
  </si>
  <si>
    <t>ES417</t>
  </si>
  <si>
    <t>MA327</t>
  </si>
  <si>
    <t>0I02-02390</t>
  </si>
  <si>
    <t>053633</t>
  </si>
  <si>
    <t>E1-E4</t>
  </si>
  <si>
    <t>E1-E4</t>
    <phoneticPr fontId="2" type="noConversion"/>
  </si>
  <si>
    <t>ES106</t>
    <phoneticPr fontId="2" type="noConversion"/>
  </si>
  <si>
    <t>LM511-1</t>
  </si>
  <si>
    <t>8903-02572</t>
  </si>
  <si>
    <t>108.07.04</t>
    <phoneticPr fontId="2" type="noConversion"/>
  </si>
  <si>
    <t>108.08.06</t>
    <phoneticPr fontId="2" type="noConversion"/>
  </si>
  <si>
    <t>D5-D8</t>
  </si>
  <si>
    <t>D1-D4</t>
    <phoneticPr fontId="2" type="noConversion"/>
  </si>
  <si>
    <t>ES304</t>
    <phoneticPr fontId="2" type="noConversion"/>
  </si>
  <si>
    <t>SF725</t>
  </si>
  <si>
    <t>0T02-20623</t>
  </si>
  <si>
    <t>090548</t>
  </si>
  <si>
    <t>107.07.09</t>
  </si>
  <si>
    <t>107.08.15</t>
  </si>
  <si>
    <t>E2-E4</t>
  </si>
  <si>
    <t>ES418</t>
  </si>
  <si>
    <t>ES218</t>
  </si>
  <si>
    <t>0T03-06187</t>
  </si>
  <si>
    <t>071576</t>
  </si>
  <si>
    <t>5401-24669</t>
  </si>
  <si>
    <t>047751</t>
  </si>
  <si>
    <t>108.06.27</t>
  </si>
  <si>
    <t>D3-D6</t>
  </si>
  <si>
    <t>ES406</t>
    <phoneticPr fontId="2" type="noConversion"/>
  </si>
  <si>
    <t>LS123A</t>
  </si>
  <si>
    <t>035545</t>
  </si>
  <si>
    <t>002381</t>
  </si>
  <si>
    <t>022446</t>
  </si>
  <si>
    <t>6501-02412</t>
  </si>
  <si>
    <t>067784</t>
  </si>
  <si>
    <t>108.06.25</t>
  </si>
  <si>
    <t>ES105</t>
  </si>
  <si>
    <t>ES610</t>
  </si>
  <si>
    <t>0I01-02412</t>
  </si>
  <si>
    <t>051266</t>
  </si>
  <si>
    <t>ES108</t>
  </si>
  <si>
    <t>0H02-02412</t>
  </si>
  <si>
    <t>014447</t>
  </si>
  <si>
    <t>108.06.28</t>
  </si>
  <si>
    <t>108.07.26</t>
  </si>
  <si>
    <t>ES306</t>
  </si>
  <si>
    <t>LE301-B</t>
  </si>
  <si>
    <t>0I01-02457</t>
  </si>
  <si>
    <t>075110</t>
  </si>
  <si>
    <t>108.08.30</t>
  </si>
  <si>
    <t>0H01-02211</t>
  </si>
  <si>
    <t>042556</t>
  </si>
  <si>
    <t>6503-01981</t>
  </si>
  <si>
    <t>143327</t>
  </si>
  <si>
    <t>ES107</t>
    <phoneticPr fontId="2" type="noConversion"/>
  </si>
  <si>
    <t>SL306</t>
  </si>
  <si>
    <t xml:space="preserve">0G01-30311  </t>
  </si>
  <si>
    <t>091536</t>
  </si>
  <si>
    <t>E1-E4</t>
    <phoneticPr fontId="2" type="noConversion"/>
  </si>
  <si>
    <t>ES302</t>
  </si>
  <si>
    <t>LF355</t>
  </si>
  <si>
    <t xml:space="preserve">0G01-03702 </t>
  </si>
  <si>
    <t>025324</t>
  </si>
  <si>
    <t>108.07.02</t>
    <phoneticPr fontId="2" type="noConversion"/>
  </si>
  <si>
    <t>E1-E4</t>
    <phoneticPr fontId="2" type="noConversion"/>
  </si>
  <si>
    <t>0J02-10085</t>
  </si>
  <si>
    <t>088932</t>
  </si>
  <si>
    <t>ES307</t>
  </si>
  <si>
    <t>ES213</t>
  </si>
  <si>
    <t>4600-15113</t>
  </si>
  <si>
    <t>002781</t>
  </si>
  <si>
    <t>108.06.26</t>
  </si>
  <si>
    <t>ES404</t>
    <phoneticPr fontId="2" type="noConversion"/>
  </si>
  <si>
    <t>TC101</t>
  </si>
  <si>
    <t>NTI804844-A</t>
  </si>
  <si>
    <t>NT</t>
  </si>
  <si>
    <t>013459</t>
  </si>
  <si>
    <t>108.07.01</t>
    <phoneticPr fontId="2" type="noConversion"/>
  </si>
  <si>
    <t>107.07.31</t>
  </si>
  <si>
    <t>SF340</t>
    <phoneticPr fontId="2" type="noConversion"/>
  </si>
  <si>
    <t>NTN8-04161</t>
  </si>
  <si>
    <t>051048</t>
  </si>
  <si>
    <t>ES506</t>
  </si>
  <si>
    <t xml:space="preserve">PTT8-22472 </t>
  </si>
  <si>
    <t>PT</t>
    <phoneticPr fontId="2" type="noConversion"/>
  </si>
  <si>
    <t>091440</t>
  </si>
  <si>
    <t>E0-E3</t>
  </si>
  <si>
    <t>ES408</t>
  </si>
  <si>
    <t xml:space="preserve">STM8-00592 </t>
  </si>
  <si>
    <t>ST</t>
    <phoneticPr fontId="2" type="noConversion"/>
  </si>
  <si>
    <t>016696</t>
  </si>
  <si>
    <t>108.08.08</t>
  </si>
  <si>
    <t>ES406</t>
  </si>
  <si>
    <t>STS8-00245</t>
  </si>
  <si>
    <t>039639</t>
  </si>
  <si>
    <t>ES405</t>
  </si>
  <si>
    <t>STS8-21587</t>
  </si>
  <si>
    <t>014874</t>
  </si>
  <si>
    <t>ES407</t>
  </si>
  <si>
    <t xml:space="preserve">PTY8-00006 </t>
  </si>
  <si>
    <t>060967</t>
  </si>
  <si>
    <t>FG00-32294</t>
    <phoneticPr fontId="2" type="noConversion"/>
  </si>
  <si>
    <t>034702</t>
  </si>
  <si>
    <t>108.07.04</t>
  </si>
  <si>
    <t>108.08.10</t>
  </si>
  <si>
    <t>FG00-32302</t>
    <phoneticPr fontId="2" type="noConversion"/>
  </si>
  <si>
    <t>107.08.10</t>
  </si>
  <si>
    <t>FG00-32301</t>
    <phoneticPr fontId="2" type="noConversion"/>
  </si>
  <si>
    <t>3100-31507</t>
  </si>
  <si>
    <t>023784</t>
  </si>
  <si>
    <t>108.06.26</t>
    <phoneticPr fontId="2" type="noConversion"/>
  </si>
  <si>
    <t>108.07.24</t>
    <phoneticPr fontId="2" type="noConversion"/>
  </si>
  <si>
    <t>ES406</t>
    <phoneticPr fontId="2" type="noConversion"/>
  </si>
  <si>
    <t>CTE000798</t>
  </si>
  <si>
    <t>050032</t>
  </si>
  <si>
    <t>ES508</t>
    <phoneticPr fontId="2" type="noConversion"/>
  </si>
  <si>
    <t>2603-06246</t>
  </si>
  <si>
    <t>02</t>
  </si>
  <si>
    <t>142566</t>
  </si>
  <si>
    <t>ES406</t>
    <phoneticPr fontId="2" type="noConversion"/>
  </si>
  <si>
    <t>2578</t>
  </si>
  <si>
    <t>LA103</t>
  </si>
  <si>
    <t>K010-13334-A</t>
  </si>
  <si>
    <t>108.07.20</t>
  </si>
  <si>
    <t>108.08.12</t>
  </si>
  <si>
    <t>K010-13334-B</t>
  </si>
  <si>
    <t>K010-13047</t>
  </si>
  <si>
    <t>K010-13335</t>
  </si>
  <si>
    <t>K010-13330</t>
  </si>
  <si>
    <t>001193</t>
  </si>
  <si>
    <t>K010-15080</t>
  </si>
  <si>
    <t>095602</t>
  </si>
  <si>
    <t>108.09.03</t>
  </si>
  <si>
    <t>ES107</t>
    <phoneticPr fontId="2" type="noConversion"/>
  </si>
  <si>
    <t>3100-13811</t>
  </si>
  <si>
    <t>108.08.29</t>
  </si>
  <si>
    <t>ES417</t>
    <phoneticPr fontId="2" type="noConversion"/>
  </si>
  <si>
    <t>NTI8-17461</t>
  </si>
  <si>
    <t>P</t>
  </si>
  <si>
    <t>108.08.05</t>
    <phoneticPr fontId="2" type="noConversion"/>
  </si>
  <si>
    <t>108.09.04</t>
    <phoneticPr fontId="2" type="noConversion"/>
  </si>
  <si>
    <t>SF340</t>
    <phoneticPr fontId="2" type="noConversion"/>
  </si>
  <si>
    <t>NTN8-00962</t>
  </si>
  <si>
    <t>089034</t>
  </si>
  <si>
    <t>108.08.01</t>
    <phoneticPr fontId="2" type="noConversion"/>
  </si>
  <si>
    <t>108.09.03</t>
    <phoneticPr fontId="2" type="noConversion"/>
  </si>
  <si>
    <t>D5-D7, E0</t>
    <phoneticPr fontId="2" type="noConversion"/>
  </si>
  <si>
    <t>D</t>
    <phoneticPr fontId="2" type="noConversion"/>
  </si>
  <si>
    <t>5401-24669</t>
    <phoneticPr fontId="2" type="noConversion"/>
  </si>
  <si>
    <t>133788</t>
    <phoneticPr fontId="2" type="noConversion"/>
  </si>
  <si>
    <t>V</t>
    <phoneticPr fontId="2" type="noConversion"/>
  </si>
  <si>
    <t>108.07.25</t>
    <phoneticPr fontId="2" type="noConversion"/>
  </si>
  <si>
    <t>108.08.26</t>
    <phoneticPr fontId="2" type="noConversion"/>
  </si>
  <si>
    <t>D3-D6</t>
    <phoneticPr fontId="2" type="noConversion"/>
  </si>
  <si>
    <t>LS123A</t>
    <phoneticPr fontId="2" type="noConversion"/>
  </si>
  <si>
    <t>002381</t>
    <phoneticPr fontId="2" type="noConversion"/>
  </si>
  <si>
    <t>047751</t>
    <phoneticPr fontId="2" type="noConversion"/>
  </si>
  <si>
    <t>071558</t>
    <phoneticPr fontId="2" type="noConversion"/>
  </si>
  <si>
    <t>022446</t>
    <phoneticPr fontId="2" type="noConversion"/>
  </si>
  <si>
    <t>SF338; ES309</t>
    <phoneticPr fontId="2" type="noConversion"/>
  </si>
  <si>
    <r>
      <rPr>
        <sz val="12"/>
        <rFont val="新細明體"/>
        <family val="1"/>
        <charset val="136"/>
      </rPr>
      <t>起</t>
    </r>
    <phoneticPr fontId="2" type="noConversion"/>
  </si>
  <si>
    <r>
      <rPr>
        <sz val="12"/>
        <rFont val="新細明體"/>
        <family val="1"/>
        <charset val="136"/>
      </rPr>
      <t>迄</t>
    </r>
    <phoneticPr fontId="2" type="noConversion"/>
  </si>
  <si>
    <r>
      <rPr>
        <sz val="12"/>
        <rFont val="新細明體"/>
        <family val="1"/>
        <charset val="136"/>
      </rPr>
      <t>教室</t>
    </r>
    <phoneticPr fontId="2" type="noConversion"/>
  </si>
  <si>
    <r>
      <rPr>
        <sz val="12"/>
        <rFont val="新細明體"/>
        <family val="1"/>
        <charset val="136"/>
      </rPr>
      <t>以下為第</t>
    </r>
    <r>
      <rPr>
        <sz val="12"/>
        <rFont val="Times New Roman"/>
        <family val="1"/>
      </rPr>
      <t>1</t>
    </r>
    <r>
      <rPr>
        <sz val="12"/>
        <rFont val="新細明體"/>
        <family val="1"/>
        <charset val="136"/>
      </rPr>
      <t xml:space="preserve">期部份課程
</t>
    </r>
    <r>
      <rPr>
        <sz val="12"/>
        <color indexed="10"/>
        <rFont val="新細明體"/>
        <family val="1"/>
        <charset val="136"/>
      </rPr>
      <t>※於第一期報名時間亦開放報名。</t>
    </r>
    <phoneticPr fontId="2" type="noConversion"/>
  </si>
  <si>
    <r>
      <rPr>
        <sz val="12"/>
        <rFont val="新細明體"/>
        <family val="1"/>
        <charset val="136"/>
      </rPr>
      <t>必</t>
    </r>
  </si>
  <si>
    <r>
      <rPr>
        <sz val="12"/>
        <rFont val="新細明體"/>
        <family val="1"/>
        <charset val="136"/>
      </rPr>
      <t>申請</t>
    </r>
  </si>
  <si>
    <r>
      <rPr>
        <sz val="12"/>
        <rFont val="新細明體"/>
        <family val="1"/>
        <charset val="136"/>
      </rPr>
      <t>選</t>
    </r>
  </si>
  <si>
    <r>
      <rPr>
        <sz val="12"/>
        <rFont val="新細明體"/>
        <family val="1"/>
        <charset val="136"/>
      </rPr>
      <t>新聘</t>
    </r>
  </si>
  <si>
    <r>
      <rPr>
        <sz val="12"/>
        <rFont val="新細明體"/>
        <family val="1"/>
        <charset val="136"/>
      </rPr>
      <t>通</t>
    </r>
  </si>
  <si>
    <r>
      <rPr>
        <sz val="12"/>
        <rFont val="新細明體"/>
        <family val="1"/>
        <charset val="136"/>
      </rPr>
      <t>申請</t>
    </r>
    <phoneticPr fontId="2" type="noConversion"/>
  </si>
  <si>
    <r>
      <rPr>
        <sz val="12"/>
        <rFont val="新細明體"/>
        <family val="1"/>
        <charset val="136"/>
      </rPr>
      <t>以下序號：</t>
    </r>
    <r>
      <rPr>
        <sz val="12"/>
        <rFont val="Times New Roman"/>
        <family val="1"/>
      </rPr>
      <t>164</t>
    </r>
    <r>
      <rPr>
        <sz val="12"/>
        <rFont val="新細明體"/>
        <family val="1"/>
        <charset val="136"/>
      </rPr>
      <t xml:space="preserve">，為中文、英文及資訊三項基本能力【專案開班課程】
</t>
    </r>
    <r>
      <rPr>
        <sz val="12"/>
        <color indexed="10"/>
        <rFont val="新細明體"/>
        <family val="1"/>
        <charset val="136"/>
      </rPr>
      <t>各班</t>
    </r>
    <r>
      <rPr>
        <sz val="12"/>
        <color indexed="10"/>
        <rFont val="Times New Roman"/>
        <family val="1"/>
      </rPr>
      <t>10</t>
    </r>
    <r>
      <rPr>
        <sz val="12"/>
        <color indexed="10"/>
        <rFont val="新細明體"/>
        <family val="1"/>
        <charset val="136"/>
      </rPr>
      <t>人以上開班，不足</t>
    </r>
    <r>
      <rPr>
        <sz val="12"/>
        <color indexed="10"/>
        <rFont val="Times New Roman"/>
        <family val="1"/>
      </rPr>
      <t>20</t>
    </r>
    <r>
      <rPr>
        <sz val="12"/>
        <color indexed="10"/>
        <rFont val="新細明體"/>
        <family val="1"/>
        <charset val="136"/>
      </rPr>
      <t>人不必分擔開班費用，其餘限定詳說明各科說明欄。</t>
    </r>
    <phoneticPr fontId="2" type="noConversion"/>
  </si>
  <si>
    <r>
      <rPr>
        <sz val="12"/>
        <rFont val="新細明體"/>
        <family val="1"/>
        <charset val="136"/>
      </rPr>
      <t>以下序號：</t>
    </r>
    <r>
      <rPr>
        <sz val="12"/>
        <rFont val="Times New Roman"/>
        <family val="1"/>
      </rPr>
      <t>165</t>
    </r>
    <r>
      <rPr>
        <sz val="12"/>
        <rFont val="新細明體"/>
        <family val="1"/>
        <charset val="136"/>
      </rPr>
      <t>，為【專案開班課程】</t>
    </r>
    <r>
      <rPr>
        <sz val="12"/>
        <color indexed="10"/>
        <rFont val="新細明體"/>
        <family val="1"/>
        <charset val="136"/>
      </rPr>
      <t>除案內申請者外，不開放報名。</t>
    </r>
    <phoneticPr fontId="2" type="noConversion"/>
  </si>
  <si>
    <r>
      <rPr>
        <sz val="12"/>
        <rFont val="新細明體"/>
        <family val="1"/>
        <charset val="136"/>
      </rPr>
      <t>必</t>
    </r>
    <phoneticPr fontId="2" type="noConversion"/>
  </si>
  <si>
    <r>
      <rPr>
        <sz val="12"/>
        <rFont val="新細明體"/>
        <family val="1"/>
        <charset val="136"/>
      </rPr>
      <t>申請</t>
    </r>
    <phoneticPr fontId="2" type="noConversion"/>
  </si>
  <si>
    <r>
      <rPr>
        <sz val="12"/>
        <rFont val="新細明體"/>
        <family val="1"/>
        <charset val="136"/>
      </rPr>
      <t>開課序號</t>
    </r>
    <phoneticPr fontId="2" type="noConversion"/>
  </si>
  <si>
    <r>
      <rPr>
        <sz val="12"/>
        <rFont val="新細明體"/>
        <family val="1"/>
        <charset val="136"/>
      </rPr>
      <t>部別代碼</t>
    </r>
    <phoneticPr fontId="2" type="noConversion"/>
  </si>
  <si>
    <r>
      <rPr>
        <sz val="12"/>
        <rFont val="新細明體"/>
        <family val="1"/>
        <charset val="136"/>
      </rPr>
      <t>開課代碼</t>
    </r>
    <phoneticPr fontId="2" type="noConversion"/>
  </si>
  <si>
    <r>
      <rPr>
        <sz val="12"/>
        <rFont val="新細明體"/>
        <family val="1"/>
        <charset val="136"/>
      </rPr>
      <t>通識領域</t>
    </r>
    <phoneticPr fontId="2" type="noConversion"/>
  </si>
  <si>
    <r>
      <rPr>
        <sz val="12"/>
        <rFont val="新細明體"/>
        <family val="1"/>
        <charset val="136"/>
      </rPr>
      <t>開課
單位</t>
    </r>
    <phoneticPr fontId="2" type="noConversion"/>
  </si>
  <si>
    <r>
      <rPr>
        <sz val="12"/>
        <rFont val="新細明體"/>
        <family val="1"/>
        <charset val="136"/>
      </rPr>
      <t>科目名稱</t>
    </r>
    <phoneticPr fontId="2" type="noConversion"/>
  </si>
  <si>
    <r>
      <rPr>
        <sz val="12"/>
        <rFont val="新細明體"/>
        <family val="1"/>
        <charset val="136"/>
      </rPr>
      <t>學分</t>
    </r>
    <phoneticPr fontId="2" type="noConversion"/>
  </si>
  <si>
    <r>
      <rPr>
        <sz val="12"/>
        <rFont val="新細明體"/>
        <family val="1"/>
        <charset val="136"/>
      </rPr>
      <t>選別</t>
    </r>
    <phoneticPr fontId="2" type="noConversion"/>
  </si>
  <si>
    <r>
      <rPr>
        <sz val="12"/>
        <rFont val="新細明體"/>
        <family val="1"/>
        <charset val="136"/>
      </rPr>
      <t>期次</t>
    </r>
    <phoneticPr fontId="2" type="noConversion"/>
  </si>
  <si>
    <r>
      <rPr>
        <sz val="12"/>
        <rFont val="新細明體"/>
        <family val="1"/>
        <charset val="136"/>
      </rPr>
      <t>教師姓名</t>
    </r>
    <phoneticPr fontId="2" type="noConversion"/>
  </si>
  <si>
    <r>
      <rPr>
        <sz val="12"/>
        <rFont val="新細明體"/>
        <family val="1"/>
        <charset val="136"/>
      </rPr>
      <t>教師代碼</t>
    </r>
    <phoneticPr fontId="2" type="noConversion"/>
  </si>
  <si>
    <r>
      <rPr>
        <sz val="12"/>
        <color rgb="FF00B0F0"/>
        <rFont val="新細明體"/>
        <family val="1"/>
        <charset val="136"/>
      </rPr>
      <t>教師職稱</t>
    </r>
    <phoneticPr fontId="2" type="noConversion"/>
  </si>
  <si>
    <r>
      <rPr>
        <sz val="12"/>
        <color rgb="FF00B0F0"/>
        <rFont val="新細明體"/>
        <family val="1"/>
        <charset val="136"/>
      </rPr>
      <t>專任</t>
    </r>
    <phoneticPr fontId="2" type="noConversion"/>
  </si>
  <si>
    <r>
      <rPr>
        <sz val="12"/>
        <color rgb="FF00B0F0"/>
        <rFont val="新細明體"/>
        <family val="1"/>
        <charset val="136"/>
      </rPr>
      <t>兼任</t>
    </r>
    <phoneticPr fontId="2" type="noConversion"/>
  </si>
  <si>
    <r>
      <rPr>
        <sz val="12"/>
        <color indexed="10"/>
        <rFont val="新細明體"/>
        <family val="1"/>
        <charset val="136"/>
      </rPr>
      <t>不足</t>
    </r>
    <r>
      <rPr>
        <sz val="12"/>
        <color indexed="10"/>
        <rFont val="Times New Roman"/>
        <family val="1"/>
      </rPr>
      <t>20</t>
    </r>
    <r>
      <rPr>
        <sz val="12"/>
        <color indexed="10"/>
        <rFont val="新細明體"/>
        <family val="1"/>
        <charset val="136"/>
      </rPr>
      <t>人</t>
    </r>
    <phoneticPr fontId="2" type="noConversion"/>
  </si>
  <si>
    <r>
      <rPr>
        <sz val="12"/>
        <color indexed="10"/>
        <rFont val="新細明體"/>
        <family val="1"/>
        <charset val="136"/>
      </rPr>
      <t>開放課程溝通平台</t>
    </r>
    <phoneticPr fontId="2" type="noConversion"/>
  </si>
  <si>
    <r>
      <rPr>
        <sz val="12"/>
        <rFont val="新細明體"/>
        <family val="1"/>
        <charset val="136"/>
      </rPr>
      <t>開課日期</t>
    </r>
    <phoneticPr fontId="2" type="noConversion"/>
  </si>
  <si>
    <r>
      <rPr>
        <sz val="12"/>
        <rFont val="新細明體"/>
        <family val="1"/>
        <charset val="136"/>
      </rPr>
      <t>上課節次及教室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/>
    </r>
    <phoneticPr fontId="2" type="noConversion"/>
  </si>
  <si>
    <r>
      <rPr>
        <sz val="12"/>
        <rFont val="新細明體"/>
        <family val="1"/>
        <charset val="136"/>
      </rPr>
      <t>說明</t>
    </r>
    <phoneticPr fontId="2" type="noConversion"/>
  </si>
  <si>
    <r>
      <rPr>
        <sz val="12"/>
        <rFont val="新細明體"/>
        <family val="1"/>
        <charset val="136"/>
      </rPr>
      <t>秘書分機</t>
    </r>
    <phoneticPr fontId="2" type="noConversion"/>
  </si>
  <si>
    <r>
      <rPr>
        <sz val="12"/>
        <rFont val="新細明體"/>
        <family val="1"/>
        <charset val="136"/>
      </rPr>
      <t>單位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科目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組別</t>
    </r>
    <phoneticPr fontId="2" type="noConversion"/>
  </si>
  <si>
    <r>
      <rPr>
        <sz val="12"/>
        <color indexed="10"/>
        <rFont val="新細明體"/>
        <family val="1"/>
        <charset val="136"/>
      </rPr>
      <t>不開班</t>
    </r>
    <phoneticPr fontId="2" type="noConversion"/>
  </si>
  <si>
    <r>
      <rPr>
        <sz val="12"/>
        <color indexed="10"/>
        <rFont val="新細明體"/>
        <family val="1"/>
        <charset val="136"/>
      </rPr>
      <t>不足人數另外上簽申請</t>
    </r>
  </si>
  <si>
    <r>
      <rPr>
        <sz val="12"/>
        <rFont val="新細明體"/>
        <family val="1"/>
        <charset val="136"/>
      </rPr>
      <t>星期一</t>
    </r>
    <phoneticPr fontId="2" type="noConversion"/>
  </si>
  <si>
    <r>
      <rPr>
        <sz val="12"/>
        <rFont val="新細明體"/>
        <family val="1"/>
        <charset val="136"/>
      </rPr>
      <t>星期二</t>
    </r>
  </si>
  <si>
    <r>
      <rPr>
        <sz val="12"/>
        <rFont val="新細明體"/>
        <family val="1"/>
        <charset val="136"/>
      </rPr>
      <t>星期三</t>
    </r>
  </si>
  <si>
    <r>
      <rPr>
        <sz val="12"/>
        <rFont val="新細明體"/>
        <family val="1"/>
        <charset val="136"/>
      </rPr>
      <t>星期四</t>
    </r>
  </si>
  <si>
    <r>
      <rPr>
        <sz val="12"/>
        <rFont val="新細明體"/>
        <family val="1"/>
        <charset val="136"/>
      </rPr>
      <t>星期五</t>
    </r>
    <phoneticPr fontId="2" type="noConversion"/>
  </si>
  <si>
    <r>
      <rPr>
        <sz val="12"/>
        <rFont val="新細明體"/>
        <family val="1"/>
        <charset val="136"/>
      </rPr>
      <t>全人中心</t>
    </r>
  </si>
  <si>
    <r>
      <rPr>
        <sz val="12"/>
        <rFont val="新細明體"/>
        <family val="1"/>
        <charset val="136"/>
      </rPr>
      <t>王正玫</t>
    </r>
  </si>
  <si>
    <r>
      <rPr>
        <sz val="12"/>
        <rFont val="新細明體"/>
        <family val="1"/>
        <charset val="136"/>
      </rPr>
      <t>講師</t>
    </r>
  </si>
  <si>
    <r>
      <rPr>
        <sz val="12"/>
        <rFont val="新細明體"/>
        <family val="1"/>
        <charset val="136"/>
      </rPr>
      <t>臧翎</t>
    </r>
  </si>
  <si>
    <r>
      <rPr>
        <sz val="12"/>
        <rFont val="新細明體"/>
        <family val="1"/>
        <charset val="136"/>
      </rPr>
      <t>林文玉</t>
    </r>
  </si>
  <si>
    <r>
      <rPr>
        <sz val="12"/>
        <rFont val="新細明體"/>
        <family val="1"/>
        <charset val="136"/>
      </rPr>
      <t>助理教授</t>
    </r>
  </si>
  <si>
    <r>
      <rPr>
        <sz val="12"/>
        <rFont val="新細明體"/>
        <family val="1"/>
        <charset val="136"/>
      </rPr>
      <t>邱明麗</t>
    </r>
  </si>
  <si>
    <r>
      <rPr>
        <sz val="12"/>
        <rFont val="新細明體"/>
        <family val="1"/>
        <charset val="136"/>
      </rPr>
      <t>葉紹謀</t>
    </r>
  </si>
  <si>
    <r>
      <rPr>
        <sz val="12"/>
        <rFont val="新細明體"/>
        <family val="1"/>
        <charset val="136"/>
      </rPr>
      <t>英文系</t>
    </r>
  </si>
  <si>
    <r>
      <rPr>
        <sz val="12"/>
        <rFont val="新細明體"/>
        <family val="1"/>
        <charset val="136"/>
      </rPr>
      <t>語測英語與自主學習</t>
    </r>
  </si>
  <si>
    <r>
      <rPr>
        <sz val="12"/>
        <rFont val="新細明體"/>
        <family val="1"/>
        <charset val="136"/>
      </rPr>
      <t>楊如英</t>
    </r>
  </si>
  <si>
    <r>
      <t>7/15</t>
    </r>
    <r>
      <rPr>
        <sz val="12"/>
        <rFont val="新細明體"/>
        <family val="1"/>
        <charset val="136"/>
      </rPr>
      <t>停課</t>
    </r>
  </si>
  <si>
    <r>
      <rPr>
        <sz val="12"/>
        <rFont val="新細明體"/>
        <family val="1"/>
        <charset val="136"/>
      </rPr>
      <t>主題式閱讀與寫作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網</t>
    </r>
  </si>
  <si>
    <r>
      <rPr>
        <sz val="12"/>
        <rFont val="新細明體"/>
        <family val="1"/>
        <charset val="136"/>
      </rPr>
      <t>陳奏賢</t>
    </r>
  </si>
  <si>
    <r>
      <t xml:space="preserve">2164
</t>
    </r>
    <r>
      <rPr>
        <sz val="12"/>
        <rFont val="新細明體"/>
        <family val="1"/>
        <charset val="136"/>
      </rPr>
      <t xml:space="preserve">或
</t>
    </r>
    <r>
      <rPr>
        <sz val="12"/>
        <rFont val="Times New Roman"/>
        <family val="1"/>
      </rPr>
      <t>3718</t>
    </r>
  </si>
  <si>
    <r>
      <t>LC206</t>
    </r>
    <r>
      <rPr>
        <sz val="12"/>
        <rFont val="新細明體"/>
        <family val="1"/>
        <charset val="136"/>
      </rPr>
      <t>或</t>
    </r>
    <r>
      <rPr>
        <sz val="12"/>
        <rFont val="Times New Roman"/>
        <family val="1"/>
      </rPr>
      <t>LA117</t>
    </r>
  </si>
  <si>
    <r>
      <rPr>
        <sz val="12"/>
        <rFont val="新細明體"/>
        <family val="1"/>
        <charset val="136"/>
      </rPr>
      <t>英語菁英學程</t>
    </r>
  </si>
  <si>
    <r>
      <rPr>
        <sz val="12"/>
        <rFont val="新細明體"/>
        <family val="1"/>
        <charset val="136"/>
      </rPr>
      <t>李桂芬</t>
    </r>
  </si>
  <si>
    <r>
      <rPr>
        <sz val="12"/>
        <rFont val="新細明體"/>
        <family val="1"/>
        <charset val="136"/>
      </rPr>
      <t>為遠距課程，面授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次共</t>
    </r>
    <r>
      <rPr>
        <sz val="12"/>
        <rFont val="Times New Roman"/>
        <family val="1"/>
      </rPr>
      <t>9</t>
    </r>
    <r>
      <rPr>
        <sz val="12"/>
        <rFont val="新細明體"/>
        <family val="1"/>
        <charset val="136"/>
      </rPr>
      <t>小時，</t>
    </r>
    <r>
      <rPr>
        <sz val="12"/>
        <rFont val="Times New Roman"/>
        <family val="1"/>
      </rPr>
      <t>7/3, 7/24, 8/7</t>
    </r>
    <r>
      <rPr>
        <sz val="12"/>
        <rFont val="新細明體"/>
        <family val="1"/>
        <charset val="136"/>
      </rPr>
      <t>。另有線上教學。</t>
    </r>
    <phoneticPr fontId="2" type="noConversion"/>
  </si>
  <si>
    <r>
      <rPr>
        <sz val="12"/>
        <rFont val="新細明體"/>
        <family val="1"/>
        <charset val="136"/>
      </rPr>
      <t>吳娟</t>
    </r>
  </si>
  <si>
    <r>
      <rPr>
        <sz val="12"/>
        <rFont val="新細明體"/>
        <family val="1"/>
        <charset val="136"/>
      </rPr>
      <t>為遠距課程</t>
    </r>
    <r>
      <rPr>
        <sz val="12"/>
        <rFont val="Times New Roman"/>
        <family val="1"/>
      </rPr>
      <t>,</t>
    </r>
    <r>
      <rPr>
        <sz val="12"/>
        <rFont val="新細明體"/>
        <family val="1"/>
        <charset val="136"/>
      </rPr>
      <t>面授</t>
    </r>
    <r>
      <rPr>
        <sz val="12"/>
        <rFont val="Times New Roman"/>
        <family val="1"/>
      </rPr>
      <t>3</t>
    </r>
    <r>
      <rPr>
        <sz val="12"/>
        <rFont val="新細明體"/>
        <family val="1"/>
        <charset val="136"/>
      </rPr>
      <t>次</t>
    </r>
    <r>
      <rPr>
        <sz val="12"/>
        <rFont val="Times New Roman"/>
        <family val="1"/>
      </rPr>
      <t>,SF337:7/10, 7/17; ES307:8/14,</t>
    </r>
    <r>
      <rPr>
        <sz val="12"/>
        <rFont val="新細明體"/>
        <family val="1"/>
        <charset val="136"/>
      </rPr>
      <t>線上上課：</t>
    </r>
    <r>
      <rPr>
        <sz val="12"/>
        <rFont val="Times New Roman"/>
        <family val="1"/>
      </rPr>
      <t>7/24, 7/31, 8/7</t>
    </r>
    <r>
      <rPr>
        <sz val="9"/>
        <rFont val="細明體"/>
        <family val="3"/>
        <charset val="136"/>
      </rPr>
      <t/>
    </r>
    <phoneticPr fontId="2" type="noConversion"/>
  </si>
  <si>
    <r>
      <rPr>
        <sz val="12"/>
        <rFont val="新細明體"/>
        <family val="1"/>
        <charset val="136"/>
      </rPr>
      <t>中英雙向翻譯入門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網</t>
    </r>
  </si>
  <si>
    <r>
      <rPr>
        <sz val="12"/>
        <rFont val="新細明體"/>
        <family val="1"/>
        <charset val="136"/>
      </rPr>
      <t>劉子瑄</t>
    </r>
  </si>
  <si>
    <r>
      <t xml:space="preserve">D5-D7
</t>
    </r>
    <r>
      <rPr>
        <sz val="12"/>
        <rFont val="新細明體"/>
        <family val="1"/>
        <charset val="136"/>
      </rPr>
      <t>僅</t>
    </r>
    <r>
      <rPr>
        <sz val="12"/>
        <rFont val="Times New Roman"/>
        <family val="1"/>
      </rPr>
      <t>7/11</t>
    </r>
    <phoneticPr fontId="2" type="noConversion"/>
  </si>
  <si>
    <r>
      <rPr>
        <sz val="12"/>
        <rFont val="新細明體"/>
        <family val="1"/>
        <charset val="136"/>
      </rPr>
      <t>商務聽力與會話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網</t>
    </r>
  </si>
  <si>
    <r>
      <t xml:space="preserve">D2-D4
</t>
    </r>
    <r>
      <rPr>
        <sz val="12"/>
        <rFont val="新細明體"/>
        <family val="1"/>
        <charset val="136"/>
      </rPr>
      <t>僅</t>
    </r>
    <r>
      <rPr>
        <sz val="12"/>
        <rFont val="Times New Roman"/>
        <family val="1"/>
      </rPr>
      <t>7/11</t>
    </r>
    <phoneticPr fontId="2" type="noConversion"/>
  </si>
  <si>
    <r>
      <rPr>
        <sz val="12"/>
        <rFont val="新細明體"/>
        <family val="1"/>
        <charset val="136"/>
      </rPr>
      <t>為遠距課程，面授</t>
    </r>
    <r>
      <rPr>
        <sz val="12"/>
        <rFont val="Times New Roman"/>
        <family val="1"/>
      </rPr>
      <t>6</t>
    </r>
    <r>
      <rPr>
        <sz val="12"/>
        <rFont val="新細明體"/>
        <family val="1"/>
        <charset val="136"/>
      </rPr>
      <t>次共</t>
    </r>
    <r>
      <rPr>
        <sz val="12"/>
        <rFont val="Times New Roman"/>
        <family val="1"/>
      </rPr>
      <t>18</t>
    </r>
    <r>
      <rPr>
        <sz val="12"/>
        <rFont val="新細明體"/>
        <family val="1"/>
        <charset val="136"/>
      </rPr>
      <t>小時，</t>
    </r>
    <r>
      <rPr>
        <sz val="12"/>
        <rFont val="Times New Roman"/>
        <family val="1"/>
      </rPr>
      <t>SF338:7/2; ES309:7/11, 7/16, 7/23, 7/30, 8/6</t>
    </r>
    <r>
      <rPr>
        <sz val="12"/>
        <rFont val="新細明體"/>
        <family val="1"/>
        <charset val="136"/>
      </rPr>
      <t>。另線上教學。</t>
    </r>
    <phoneticPr fontId="2" type="noConversion"/>
  </si>
  <si>
    <r>
      <rPr>
        <sz val="12"/>
        <rFont val="新細明體"/>
        <family val="1"/>
        <charset val="136"/>
      </rPr>
      <t>英文商業書信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網</t>
    </r>
  </si>
  <si>
    <r>
      <rPr>
        <sz val="12"/>
        <rFont val="新細明體"/>
        <family val="1"/>
        <charset val="136"/>
      </rPr>
      <t>姚凱元</t>
    </r>
  </si>
  <si>
    <r>
      <rPr>
        <sz val="12"/>
        <rFont val="新細明體"/>
        <family val="1"/>
        <charset val="136"/>
      </rPr>
      <t>莊雅娟</t>
    </r>
  </si>
  <si>
    <r>
      <t>7/10</t>
    </r>
    <r>
      <rPr>
        <sz val="12"/>
        <color rgb="FFFF0000"/>
        <rFont val="新細明體"/>
        <family val="1"/>
        <charset val="136"/>
      </rPr>
      <t>教室調至</t>
    </r>
    <r>
      <rPr>
        <sz val="12"/>
        <color rgb="FFFF0000"/>
        <rFont val="Times New Roman"/>
        <family val="1"/>
      </rPr>
      <t>LM406</t>
    </r>
    <phoneticPr fontId="2" type="noConversion"/>
  </si>
  <si>
    <r>
      <rPr>
        <sz val="12"/>
        <rFont val="新細明體"/>
        <family val="1"/>
        <charset val="136"/>
      </rPr>
      <t>陳麗秀</t>
    </r>
  </si>
  <si>
    <r>
      <t>7/15</t>
    </r>
    <r>
      <rPr>
        <sz val="12"/>
        <color rgb="FFFF0000"/>
        <rFont val="新細明體"/>
        <family val="1"/>
        <charset val="136"/>
      </rPr>
      <t>，</t>
    </r>
    <r>
      <rPr>
        <sz val="12"/>
        <color rgb="FFFF0000"/>
        <rFont val="Times New Roman"/>
        <family val="1"/>
      </rPr>
      <t>7/30</t>
    </r>
    <r>
      <rPr>
        <sz val="12"/>
        <color rgb="FFFF0000"/>
        <rFont val="新細明體"/>
        <family val="1"/>
        <charset val="136"/>
      </rPr>
      <t>考試；限進修部英文系學生選課</t>
    </r>
    <r>
      <rPr>
        <sz val="12"/>
        <color rgb="FFFF0000"/>
        <rFont val="Times New Roman"/>
        <family val="1"/>
      </rPr>
      <t>,</t>
    </r>
    <r>
      <rPr>
        <sz val="12"/>
        <color rgb="FFFF0000"/>
        <rFont val="新細明體"/>
        <family val="1"/>
        <charset val="136"/>
      </rPr>
      <t>須再選編號</t>
    </r>
    <r>
      <rPr>
        <sz val="12"/>
        <color rgb="FFFF0000"/>
        <rFont val="Times New Roman"/>
        <family val="1"/>
      </rPr>
      <t>:122</t>
    </r>
    <r>
      <rPr>
        <sz val="12"/>
        <color rgb="FFFF0000"/>
        <rFont val="新細明體"/>
        <family val="1"/>
        <charset val="136"/>
      </rPr>
      <t>文學概論方能承認學分。</t>
    </r>
    <phoneticPr fontId="2" type="noConversion"/>
  </si>
  <si>
    <r>
      <rPr>
        <sz val="12"/>
        <rFont val="新細明體"/>
        <family val="1"/>
        <charset val="136"/>
      </rPr>
      <t>陳逸軒</t>
    </r>
  </si>
  <si>
    <r>
      <rPr>
        <sz val="12"/>
        <rFont val="新細明體"/>
        <family val="1"/>
        <charset val="136"/>
      </rPr>
      <t>文學概論</t>
    </r>
  </si>
  <si>
    <r>
      <rPr>
        <sz val="12"/>
        <rFont val="新細明體"/>
        <family val="1"/>
        <charset val="136"/>
      </rPr>
      <t>古中學程</t>
    </r>
  </si>
  <si>
    <r>
      <rPr>
        <sz val="12"/>
        <rFont val="新細明體"/>
        <family val="1"/>
        <charset val="136"/>
      </rPr>
      <t>施朝凱</t>
    </r>
  </si>
  <si>
    <r>
      <rPr>
        <sz val="12"/>
        <rFont val="新細明體"/>
        <family val="1"/>
        <charset val="136"/>
      </rPr>
      <t>教室另行公告於該學分學程網頁</t>
    </r>
    <phoneticPr fontId="2" type="noConversion"/>
  </si>
  <si>
    <r>
      <rPr>
        <sz val="12"/>
        <rFont val="新細明體"/>
        <family val="1"/>
        <charset val="136"/>
      </rPr>
      <t>報名另有規定及課程相關細節請洽古中學程。</t>
    </r>
    <phoneticPr fontId="2" type="noConversion"/>
  </si>
  <si>
    <r>
      <rPr>
        <sz val="12"/>
        <rFont val="新細明體"/>
        <family val="1"/>
        <charset val="136"/>
      </rPr>
      <t>邱奕傑</t>
    </r>
  </si>
  <si>
    <r>
      <rPr>
        <sz val="12"/>
        <rFont val="新細明體"/>
        <family val="1"/>
        <charset val="136"/>
      </rPr>
      <t>馬婕綺</t>
    </r>
  </si>
  <si>
    <r>
      <rPr>
        <sz val="12"/>
        <rFont val="新細明體"/>
        <family val="1"/>
        <charset val="136"/>
      </rPr>
      <t>李家儀</t>
    </r>
  </si>
  <si>
    <r>
      <rPr>
        <sz val="12"/>
        <rFont val="新細明體"/>
        <family val="1"/>
        <charset val="136"/>
      </rPr>
      <t>古典時代的女性與權力</t>
    </r>
  </si>
  <si>
    <r>
      <rPr>
        <sz val="12"/>
        <rFont val="新細明體"/>
        <family val="1"/>
        <charset val="136"/>
      </rPr>
      <t>中世紀傳奇</t>
    </r>
  </si>
  <si>
    <r>
      <rPr>
        <sz val="12"/>
        <rFont val="新細明體"/>
        <family val="1"/>
        <charset val="136"/>
      </rPr>
      <t>吳育慶</t>
    </r>
  </si>
  <si>
    <r>
      <rPr>
        <sz val="12"/>
        <rFont val="新細明體"/>
        <family val="1"/>
        <charset val="136"/>
      </rPr>
      <t>西洋中世紀宇宙觀</t>
    </r>
  </si>
  <si>
    <r>
      <rPr>
        <sz val="12"/>
        <rFont val="新細明體"/>
        <family val="1"/>
        <charset val="136"/>
      </rPr>
      <t>艾邁軻</t>
    </r>
  </si>
  <si>
    <r>
      <rPr>
        <sz val="12"/>
        <rFont val="新細明體"/>
        <family val="1"/>
        <charset val="136"/>
      </rPr>
      <t>副教授</t>
    </r>
  </si>
  <si>
    <r>
      <rPr>
        <sz val="12"/>
        <rFont val="新細明體"/>
        <family val="1"/>
        <charset val="136"/>
      </rPr>
      <t>奧斯定的《懺悔錄》</t>
    </r>
  </si>
  <si>
    <r>
      <rPr>
        <sz val="12"/>
        <rFont val="新細明體"/>
        <family val="1"/>
        <charset val="136"/>
      </rPr>
      <t>義文系</t>
    </r>
  </si>
  <si>
    <r>
      <rPr>
        <sz val="12"/>
        <rFont val="新細明體"/>
        <family val="1"/>
        <charset val="136"/>
      </rPr>
      <t>義大利文化概論</t>
    </r>
  </si>
  <si>
    <r>
      <rPr>
        <sz val="12"/>
        <rFont val="新細明體"/>
        <family val="1"/>
        <charset val="136"/>
      </rPr>
      <t>陳奕廷</t>
    </r>
  </si>
  <si>
    <r>
      <t>7/8-7/10</t>
    </r>
    <r>
      <rPr>
        <sz val="12"/>
        <rFont val="新細明體"/>
        <family val="1"/>
        <charset val="136"/>
      </rPr>
      <t>停課</t>
    </r>
    <r>
      <rPr>
        <sz val="12"/>
        <rFont val="Times New Roman"/>
        <family val="1"/>
      </rPr>
      <t>,7/11</t>
    </r>
    <r>
      <rPr>
        <sz val="12"/>
        <rFont val="新細明體"/>
        <family val="1"/>
        <charset val="136"/>
      </rPr>
      <t>上課</t>
    </r>
    <r>
      <rPr>
        <sz val="12"/>
        <rFont val="Times New Roman"/>
        <family val="1"/>
      </rPr>
      <t>, 7/12</t>
    </r>
    <r>
      <rPr>
        <sz val="12"/>
        <rFont val="新細明體"/>
        <family val="1"/>
        <charset val="136"/>
      </rPr>
      <t>補課</t>
    </r>
    <r>
      <rPr>
        <sz val="12"/>
        <rFont val="Times New Roman"/>
        <family val="1"/>
      </rPr>
      <t>2</t>
    </r>
    <r>
      <rPr>
        <sz val="12"/>
        <rFont val="新細明體"/>
        <family val="1"/>
        <charset val="136"/>
      </rPr>
      <t>小時</t>
    </r>
    <r>
      <rPr>
        <sz val="12"/>
        <rFont val="Times New Roman"/>
        <family val="1"/>
      </rPr>
      <t>,8/1</t>
    </r>
    <r>
      <rPr>
        <sz val="12"/>
        <rFont val="新細明體"/>
        <family val="1"/>
        <charset val="136"/>
      </rPr>
      <t>考試</t>
    </r>
    <phoneticPr fontId="2" type="noConversion"/>
  </si>
  <si>
    <r>
      <rPr>
        <sz val="12"/>
        <rFont val="新細明體"/>
        <family val="1"/>
        <charset val="136"/>
      </rPr>
      <t>義大利與西方文明</t>
    </r>
  </si>
  <si>
    <r>
      <rPr>
        <sz val="12"/>
        <rFont val="新細明體"/>
        <family val="1"/>
        <charset val="136"/>
      </rPr>
      <t>中文系</t>
    </r>
  </si>
  <si>
    <r>
      <rPr>
        <sz val="12"/>
        <rFont val="新細明體"/>
        <family val="1"/>
        <charset val="136"/>
      </rPr>
      <t>訓詁學</t>
    </r>
  </si>
  <si>
    <r>
      <rPr>
        <sz val="12"/>
        <rFont val="新細明體"/>
        <family val="1"/>
        <charset val="136"/>
      </rPr>
      <t>李鵑娟</t>
    </r>
  </si>
  <si>
    <r>
      <t>7/30</t>
    </r>
    <r>
      <rPr>
        <sz val="12"/>
        <rFont val="新細明體"/>
        <family val="1"/>
        <charset val="136"/>
      </rPr>
      <t xml:space="preserve">考試
</t>
    </r>
    <r>
      <rPr>
        <sz val="12"/>
        <color rgb="FFFF0000"/>
        <rFont val="Times New Roman"/>
        <family val="1"/>
      </rPr>
      <t>7/8-7/9</t>
    </r>
    <r>
      <rPr>
        <sz val="12"/>
        <color rgb="FFFF0000"/>
        <rFont val="新細明體"/>
        <family val="1"/>
        <charset val="136"/>
      </rPr>
      <t>教室調至</t>
    </r>
    <r>
      <rPr>
        <sz val="12"/>
        <color rgb="FFFF0000"/>
        <rFont val="Times New Roman"/>
        <family val="1"/>
      </rPr>
      <t>LM104</t>
    </r>
    <phoneticPr fontId="2" type="noConversion"/>
  </si>
  <si>
    <r>
      <rPr>
        <sz val="12"/>
        <rFont val="新細明體"/>
        <family val="1"/>
        <charset val="136"/>
      </rPr>
      <t>聲韻學</t>
    </r>
  </si>
  <si>
    <r>
      <t>7/31</t>
    </r>
    <r>
      <rPr>
        <sz val="12"/>
        <rFont val="新細明體"/>
        <family val="1"/>
        <charset val="136"/>
      </rPr>
      <t xml:space="preserve">考試
</t>
    </r>
    <r>
      <rPr>
        <sz val="12"/>
        <color rgb="FFFF0000"/>
        <rFont val="Times New Roman"/>
        <family val="1"/>
      </rPr>
      <t>7/10</t>
    </r>
    <r>
      <rPr>
        <sz val="12"/>
        <color rgb="FFFF0000"/>
        <rFont val="新細明體"/>
        <family val="1"/>
        <charset val="136"/>
      </rPr>
      <t>教室調至</t>
    </r>
    <r>
      <rPr>
        <sz val="12"/>
        <color rgb="FFFF0000"/>
        <rFont val="Times New Roman"/>
        <family val="1"/>
      </rPr>
      <t>LM104</t>
    </r>
    <phoneticPr fontId="2" type="noConversion"/>
  </si>
  <si>
    <r>
      <rPr>
        <sz val="12"/>
        <rFont val="新細明體"/>
        <family val="1"/>
        <charset val="136"/>
      </rPr>
      <t>四書</t>
    </r>
  </si>
  <si>
    <r>
      <rPr>
        <sz val="12"/>
        <rFont val="新細明體"/>
        <family val="1"/>
        <charset val="136"/>
      </rPr>
      <t>許朝陽</t>
    </r>
  </si>
  <si>
    <r>
      <rPr>
        <sz val="12"/>
        <rFont val="新細明體"/>
        <family val="1"/>
        <charset val="136"/>
      </rPr>
      <t>教授</t>
    </r>
  </si>
  <si>
    <r>
      <t>7/29</t>
    </r>
    <r>
      <rPr>
        <sz val="12"/>
        <rFont val="新細明體"/>
        <family val="1"/>
        <charset val="136"/>
      </rPr>
      <t xml:space="preserve">考試
</t>
    </r>
    <r>
      <rPr>
        <sz val="12"/>
        <color rgb="FFFF0000"/>
        <rFont val="Times New Roman"/>
        <family val="1"/>
      </rPr>
      <t>7/8,7/10</t>
    </r>
    <r>
      <rPr>
        <sz val="12"/>
        <color rgb="FFFF0000"/>
        <rFont val="新細明體"/>
        <family val="1"/>
        <charset val="136"/>
      </rPr>
      <t>教室調至</t>
    </r>
    <r>
      <rPr>
        <sz val="12"/>
        <color rgb="FFFF0000"/>
        <rFont val="Times New Roman"/>
        <family val="1"/>
      </rPr>
      <t>LM105</t>
    </r>
    <phoneticPr fontId="2" type="noConversion"/>
  </si>
  <si>
    <r>
      <rPr>
        <sz val="12"/>
        <rFont val="新細明體"/>
        <family val="1"/>
        <charset val="136"/>
      </rPr>
      <t>統資系</t>
    </r>
  </si>
  <si>
    <r>
      <rPr>
        <sz val="12"/>
        <rFont val="新細明體"/>
        <family val="1"/>
        <charset val="136"/>
      </rPr>
      <t>數理統計</t>
    </r>
  </si>
  <si>
    <r>
      <rPr>
        <sz val="12"/>
        <rFont val="新細明體"/>
        <family val="1"/>
        <charset val="136"/>
      </rPr>
      <t>盧宏益</t>
    </r>
  </si>
  <si>
    <r>
      <t>7/5</t>
    </r>
    <r>
      <rPr>
        <sz val="12"/>
        <rFont val="新細明體"/>
        <family val="1"/>
        <charset val="136"/>
      </rPr>
      <t>考試</t>
    </r>
    <phoneticPr fontId="2" type="noConversion"/>
  </si>
  <si>
    <r>
      <t>7/10</t>
    </r>
    <r>
      <rPr>
        <sz val="12"/>
        <color rgb="FFFF0000"/>
        <rFont val="新細明體"/>
        <family val="1"/>
        <charset val="136"/>
      </rPr>
      <t>教室調至</t>
    </r>
    <r>
      <rPr>
        <sz val="12"/>
        <color rgb="FFFF0000"/>
        <rFont val="Times New Roman"/>
        <family val="1"/>
      </rPr>
      <t>LM107</t>
    </r>
    <phoneticPr fontId="2" type="noConversion"/>
  </si>
  <si>
    <r>
      <t>7/17</t>
    </r>
    <r>
      <rPr>
        <sz val="12"/>
        <rFont val="新細明體"/>
        <family val="1"/>
        <charset val="136"/>
      </rPr>
      <t>考試</t>
    </r>
    <phoneticPr fontId="2" type="noConversion"/>
  </si>
  <si>
    <r>
      <t>7/25</t>
    </r>
    <r>
      <rPr>
        <sz val="12"/>
        <rFont val="新細明體"/>
        <family val="1"/>
        <charset val="136"/>
      </rPr>
      <t>考試</t>
    </r>
    <phoneticPr fontId="2" type="noConversion"/>
  </si>
  <si>
    <r>
      <rPr>
        <sz val="12"/>
        <rFont val="新細明體"/>
        <family val="1"/>
        <charset val="136"/>
      </rPr>
      <t>數學系</t>
    </r>
  </si>
  <si>
    <r>
      <rPr>
        <sz val="12"/>
        <rFont val="新細明體"/>
        <family val="1"/>
        <charset val="136"/>
      </rPr>
      <t>蘇萾欽</t>
    </r>
  </si>
  <si>
    <r>
      <t>7/30</t>
    </r>
    <r>
      <rPr>
        <sz val="12"/>
        <rFont val="新細明體"/>
        <family val="1"/>
        <charset val="136"/>
      </rPr>
      <t xml:space="preserve">考試
</t>
    </r>
    <r>
      <rPr>
        <sz val="12"/>
        <color rgb="FFFF0000"/>
        <rFont val="Times New Roman"/>
        <family val="1"/>
      </rPr>
      <t>7/8-7/10</t>
    </r>
    <r>
      <rPr>
        <sz val="12"/>
        <color rgb="FFFF0000"/>
        <rFont val="新細明體"/>
        <family val="1"/>
        <charset val="136"/>
      </rPr>
      <t>教室調至</t>
    </r>
    <r>
      <rPr>
        <sz val="12"/>
        <color rgb="FFFF0000"/>
        <rFont val="Times New Roman"/>
        <family val="1"/>
      </rPr>
      <t>LM401</t>
    </r>
    <phoneticPr fontId="2" type="noConversion"/>
  </si>
  <si>
    <r>
      <rPr>
        <sz val="12"/>
        <rFont val="新細明體"/>
        <family val="1"/>
        <charset val="136"/>
      </rPr>
      <t>商管學程</t>
    </r>
  </si>
  <si>
    <r>
      <rPr>
        <sz val="12"/>
        <rFont val="新細明體"/>
        <family val="1"/>
        <charset val="136"/>
      </rPr>
      <t>微積分</t>
    </r>
  </si>
  <si>
    <r>
      <rPr>
        <sz val="12"/>
        <rFont val="新細明體"/>
        <family val="1"/>
        <charset val="136"/>
      </rPr>
      <t>黃文娟</t>
    </r>
  </si>
  <si>
    <r>
      <t>1.7/15,7/30</t>
    </r>
    <r>
      <rPr>
        <sz val="12"/>
        <rFont val="新細明體"/>
        <family val="1"/>
        <charset val="136"/>
      </rPr>
      <t>考試</t>
    </r>
    <r>
      <rPr>
        <sz val="12"/>
        <rFont val="Times New Roman"/>
        <family val="1"/>
      </rPr>
      <t>;2</t>
    </r>
    <r>
      <rPr>
        <sz val="12"/>
        <rFont val="新細明體"/>
        <family val="1"/>
        <charset val="136"/>
      </rPr>
      <t>週三實習課</t>
    </r>
    <r>
      <rPr>
        <sz val="12"/>
        <rFont val="Times New Roman"/>
        <family val="1"/>
      </rPr>
      <t>;3.7/29,7/30 E1-E3</t>
    </r>
    <r>
      <rPr>
        <sz val="12"/>
        <rFont val="新細明體"/>
        <family val="1"/>
        <charset val="136"/>
      </rPr>
      <t>上課</t>
    </r>
    <r>
      <rPr>
        <sz val="12"/>
        <rFont val="Times New Roman"/>
        <family val="1"/>
      </rPr>
      <t>, E4</t>
    </r>
    <r>
      <rPr>
        <sz val="12"/>
        <rFont val="新細明體"/>
        <family val="1"/>
        <charset val="136"/>
      </rPr>
      <t>實習課</t>
    </r>
    <phoneticPr fontId="2" type="noConversion"/>
  </si>
  <si>
    <r>
      <rPr>
        <sz val="12"/>
        <rFont val="新細明體"/>
        <family val="1"/>
        <charset val="136"/>
      </rPr>
      <t>電機系</t>
    </r>
  </si>
  <si>
    <r>
      <rPr>
        <sz val="12"/>
        <rFont val="新細明體"/>
        <family val="1"/>
        <charset val="136"/>
      </rPr>
      <t>電磁學</t>
    </r>
  </si>
  <si>
    <r>
      <rPr>
        <sz val="12"/>
        <rFont val="新細明體"/>
        <family val="1"/>
        <charset val="136"/>
      </rPr>
      <t>李永勳</t>
    </r>
  </si>
  <si>
    <r>
      <t>7/9-7/10</t>
    </r>
    <r>
      <rPr>
        <sz val="12"/>
        <color rgb="FFFF0000"/>
        <rFont val="新細明體"/>
        <family val="1"/>
        <charset val="136"/>
      </rPr>
      <t>教室調至</t>
    </r>
    <r>
      <rPr>
        <sz val="12"/>
        <color rgb="FFFF0000"/>
        <rFont val="Times New Roman"/>
        <family val="1"/>
      </rPr>
      <t>LM106</t>
    </r>
    <phoneticPr fontId="2" type="noConversion"/>
  </si>
  <si>
    <r>
      <rPr>
        <sz val="12"/>
        <rFont val="新細明體"/>
        <family val="1"/>
        <charset val="136"/>
      </rPr>
      <t>軟創學程</t>
    </r>
  </si>
  <si>
    <r>
      <rPr>
        <sz val="12"/>
        <rFont val="新細明體"/>
        <family val="1"/>
        <charset val="136"/>
      </rPr>
      <t>軟體測試與驗證</t>
    </r>
  </si>
  <si>
    <r>
      <rPr>
        <sz val="12"/>
        <rFont val="新細明體"/>
        <family val="1"/>
        <charset val="136"/>
      </rPr>
      <t>許揚</t>
    </r>
  </si>
  <si>
    <r>
      <rPr>
        <sz val="12"/>
        <rFont val="新細明體"/>
        <family val="1"/>
        <charset val="136"/>
      </rPr>
      <t>課堂上不定時小考</t>
    </r>
  </si>
  <si>
    <r>
      <rPr>
        <sz val="12"/>
        <rFont val="新細明體"/>
        <family val="1"/>
        <charset val="136"/>
      </rPr>
      <t>計算機網路</t>
    </r>
  </si>
  <si>
    <r>
      <rPr>
        <sz val="12"/>
        <rFont val="新細明體"/>
        <family val="1"/>
        <charset val="136"/>
      </rPr>
      <t>張信宏</t>
    </r>
  </si>
  <si>
    <r>
      <t>7/8.9.10</t>
    </r>
    <r>
      <rPr>
        <sz val="12"/>
        <rFont val="新細明體"/>
        <family val="1"/>
        <charset val="136"/>
      </rPr>
      <t>不上課</t>
    </r>
  </si>
  <si>
    <r>
      <rPr>
        <sz val="12"/>
        <rFont val="新細明體"/>
        <family val="1"/>
        <charset val="136"/>
      </rPr>
      <t>生科系</t>
    </r>
  </si>
  <si>
    <r>
      <rPr>
        <sz val="12"/>
        <rFont val="新細明體"/>
        <family val="1"/>
        <charset val="136"/>
      </rPr>
      <t>普通生物學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網</t>
    </r>
  </si>
  <si>
    <r>
      <rPr>
        <sz val="12"/>
        <rFont val="新細明體"/>
        <family val="1"/>
        <charset val="136"/>
      </rPr>
      <t>周秀慧</t>
    </r>
  </si>
  <si>
    <r>
      <rPr>
        <sz val="12"/>
        <rFont val="新細明體"/>
        <family val="1"/>
        <charset val="136"/>
      </rPr>
      <t>李永安</t>
    </r>
  </si>
  <si>
    <r>
      <rPr>
        <sz val="12"/>
        <rFont val="新細明體"/>
        <family val="1"/>
        <charset val="136"/>
      </rPr>
      <t>陳雲翔</t>
    </r>
  </si>
  <si>
    <r>
      <rPr>
        <sz val="12"/>
        <rFont val="新細明體"/>
        <family val="1"/>
        <charset val="136"/>
      </rPr>
      <t>崔文慧</t>
    </r>
  </si>
  <si>
    <r>
      <rPr>
        <sz val="12"/>
        <rFont val="新細明體"/>
        <family val="1"/>
        <charset val="136"/>
      </rPr>
      <t>侯藹玲</t>
    </r>
  </si>
  <si>
    <r>
      <rPr>
        <sz val="12"/>
        <rFont val="新細明體"/>
        <family val="1"/>
        <charset val="136"/>
      </rPr>
      <t>經濟系</t>
    </r>
    <phoneticPr fontId="2" type="noConversion"/>
  </si>
  <si>
    <r>
      <rPr>
        <sz val="12"/>
        <rFont val="新細明體"/>
        <family val="1"/>
        <charset val="136"/>
      </rPr>
      <t>會計學</t>
    </r>
  </si>
  <si>
    <r>
      <rPr>
        <sz val="12"/>
        <rFont val="新細明體"/>
        <family val="1"/>
        <charset val="136"/>
      </rPr>
      <t>蔡麗雯</t>
    </r>
  </si>
  <si>
    <r>
      <rPr>
        <sz val="12"/>
        <rFont val="新細明體"/>
        <family val="1"/>
        <charset val="136"/>
      </rPr>
      <t>助理教授級專案教學人員</t>
    </r>
  </si>
  <si>
    <r>
      <rPr>
        <sz val="12"/>
        <rFont val="新細明體"/>
        <family val="1"/>
        <charset val="136"/>
      </rPr>
      <t>考試日期於上課時公告</t>
    </r>
    <phoneticPr fontId="2" type="noConversion"/>
  </si>
  <si>
    <r>
      <rPr>
        <sz val="12"/>
        <rFont val="新細明體"/>
        <family val="1"/>
        <charset val="136"/>
      </rPr>
      <t>江翠玲</t>
    </r>
  </si>
  <si>
    <r>
      <rPr>
        <sz val="12"/>
        <rFont val="新細明體"/>
        <family val="1"/>
        <charset val="136"/>
      </rPr>
      <t xml:space="preserve">本課程無實習課
</t>
    </r>
    <phoneticPr fontId="2" type="noConversion"/>
  </si>
  <si>
    <r>
      <rPr>
        <sz val="12"/>
        <rFont val="新細明體"/>
        <family val="1"/>
        <charset val="136"/>
      </rPr>
      <t>運管學程</t>
    </r>
  </si>
  <si>
    <r>
      <rPr>
        <sz val="12"/>
        <rFont val="新細明體"/>
        <family val="1"/>
        <charset val="136"/>
      </rPr>
      <t>黃玉芳</t>
    </r>
  </si>
  <si>
    <r>
      <t>7/26</t>
    </r>
    <r>
      <rPr>
        <sz val="12"/>
        <rFont val="新細明體"/>
        <family val="1"/>
        <charset val="136"/>
      </rPr>
      <t>考試</t>
    </r>
  </si>
  <si>
    <r>
      <rPr>
        <sz val="12"/>
        <rFont val="新細明體"/>
        <family val="1"/>
        <charset val="136"/>
      </rPr>
      <t>經濟學</t>
    </r>
  </si>
  <si>
    <r>
      <rPr>
        <sz val="12"/>
        <rFont val="新細明體"/>
        <family val="1"/>
        <charset val="136"/>
      </rPr>
      <t>邱琦倫</t>
    </r>
  </si>
  <si>
    <r>
      <t>1.7/23~8/2</t>
    </r>
    <r>
      <rPr>
        <sz val="12"/>
        <rFont val="新細明體"/>
        <family val="1"/>
        <charset val="136"/>
      </rPr>
      <t>停課</t>
    </r>
    <r>
      <rPr>
        <sz val="12"/>
        <rFont val="Times New Roman"/>
        <family val="1"/>
      </rPr>
      <t>;2.</t>
    </r>
    <r>
      <rPr>
        <sz val="12"/>
        <rFont val="新細明體"/>
        <family val="1"/>
        <charset val="136"/>
      </rPr>
      <t>週二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週四實習課</t>
    </r>
    <r>
      <rPr>
        <sz val="12"/>
        <rFont val="Times New Roman"/>
        <family val="1"/>
      </rPr>
      <t>,6/27</t>
    </r>
    <r>
      <rPr>
        <sz val="12"/>
        <rFont val="新細明體"/>
        <family val="1"/>
        <charset val="136"/>
      </rPr>
      <t>正課。</t>
    </r>
    <phoneticPr fontId="2" type="noConversion"/>
  </si>
  <si>
    <r>
      <rPr>
        <sz val="12"/>
        <rFont val="新細明體"/>
        <family val="1"/>
        <charset val="136"/>
      </rPr>
      <t>產業經濟學</t>
    </r>
  </si>
  <si>
    <r>
      <rPr>
        <sz val="12"/>
        <rFont val="新細明體"/>
        <family val="1"/>
        <charset val="136"/>
      </rPr>
      <t>李纘德</t>
    </r>
  </si>
  <si>
    <r>
      <t>7/24</t>
    </r>
    <r>
      <rPr>
        <sz val="12"/>
        <rFont val="新細明體"/>
        <family val="1"/>
        <charset val="136"/>
      </rPr>
      <t>考試</t>
    </r>
  </si>
  <si>
    <r>
      <rPr>
        <sz val="12"/>
        <rFont val="新細明體"/>
        <family val="1"/>
        <charset val="136"/>
      </rPr>
      <t>經濟系</t>
    </r>
  </si>
  <si>
    <r>
      <rPr>
        <sz val="12"/>
        <rFont val="新細明體"/>
        <family val="1"/>
        <charset val="136"/>
      </rPr>
      <t>財政學</t>
    </r>
  </si>
  <si>
    <r>
      <rPr>
        <sz val="12"/>
        <rFont val="新細明體"/>
        <family val="1"/>
        <charset val="136"/>
      </rPr>
      <t>黃則強</t>
    </r>
  </si>
  <si>
    <r>
      <t>7/15</t>
    </r>
    <r>
      <rPr>
        <sz val="12"/>
        <rFont val="新細明體"/>
        <family val="1"/>
        <charset val="136"/>
      </rPr>
      <t>期中考</t>
    </r>
    <r>
      <rPr>
        <sz val="12"/>
        <rFont val="Times New Roman"/>
        <family val="1"/>
      </rPr>
      <t>,7/30</t>
    </r>
    <r>
      <rPr>
        <sz val="12"/>
        <rFont val="新細明體"/>
        <family val="1"/>
        <charset val="136"/>
      </rPr>
      <t xml:space="preserve">期末考
</t>
    </r>
    <r>
      <rPr>
        <sz val="12"/>
        <color rgb="FFFF0000"/>
        <rFont val="Times New Roman"/>
        <family val="1"/>
      </rPr>
      <t>7/8-7/10</t>
    </r>
    <r>
      <rPr>
        <sz val="12"/>
        <color rgb="FFFF0000"/>
        <rFont val="新細明體"/>
        <family val="1"/>
        <charset val="136"/>
      </rPr>
      <t>教室調至</t>
    </r>
    <r>
      <rPr>
        <sz val="12"/>
        <color rgb="FFFF0000"/>
        <rFont val="Times New Roman"/>
        <family val="1"/>
      </rPr>
      <t>LM105</t>
    </r>
    <phoneticPr fontId="2" type="noConversion"/>
  </si>
  <si>
    <r>
      <rPr>
        <sz val="12"/>
        <rFont val="新細明體"/>
        <family val="1"/>
        <charset val="136"/>
      </rPr>
      <t>大傳學程</t>
    </r>
  </si>
  <si>
    <r>
      <rPr>
        <sz val="12"/>
        <rFont val="新細明體"/>
        <family val="1"/>
        <charset val="136"/>
      </rPr>
      <t>張邑丞</t>
    </r>
  </si>
  <si>
    <r>
      <t xml:space="preserve">E1-E4
</t>
    </r>
    <r>
      <rPr>
        <sz val="12"/>
        <rFont val="新細明體"/>
        <family val="1"/>
        <charset val="136"/>
      </rPr>
      <t>僅</t>
    </r>
    <r>
      <rPr>
        <sz val="12"/>
        <rFont val="Times New Roman"/>
        <family val="1"/>
      </rPr>
      <t>7/24.
7/31</t>
    </r>
    <phoneticPr fontId="2" type="noConversion"/>
  </si>
  <si>
    <r>
      <t xml:space="preserve">E1-E4
</t>
    </r>
    <r>
      <rPr>
        <sz val="12"/>
        <rFont val="新細明體"/>
        <family val="1"/>
        <charset val="136"/>
      </rPr>
      <t>僅</t>
    </r>
    <r>
      <rPr>
        <sz val="12"/>
        <rFont val="Times New Roman"/>
        <family val="1"/>
      </rPr>
      <t>6/27</t>
    </r>
    <phoneticPr fontId="2" type="noConversion"/>
  </si>
  <si>
    <r>
      <t xml:space="preserve">E1-E4
</t>
    </r>
    <r>
      <rPr>
        <sz val="12"/>
        <rFont val="新細明體"/>
        <family val="1"/>
        <charset val="136"/>
      </rPr>
      <t>僅</t>
    </r>
    <r>
      <rPr>
        <sz val="12"/>
        <rFont val="Times New Roman"/>
        <family val="1"/>
      </rPr>
      <t xml:space="preserve">6/28,
7/5
</t>
    </r>
    <phoneticPr fontId="2" type="noConversion"/>
  </si>
  <si>
    <r>
      <rPr>
        <sz val="12"/>
        <rFont val="新細明體"/>
        <family val="1"/>
        <charset val="136"/>
      </rPr>
      <t>上課時間</t>
    </r>
    <r>
      <rPr>
        <sz val="12"/>
        <rFont val="Times New Roman"/>
        <family val="1"/>
      </rPr>
      <t>18:40-22:10</t>
    </r>
    <r>
      <rPr>
        <sz val="12"/>
        <rFont val="新細明體"/>
        <family val="1"/>
        <charset val="136"/>
      </rPr>
      <t>，</t>
    </r>
    <r>
      <rPr>
        <sz val="12"/>
        <rFont val="Times New Roman"/>
        <family val="1"/>
      </rPr>
      <t>7/31</t>
    </r>
    <r>
      <rPr>
        <sz val="12"/>
        <rFont val="新細明體"/>
        <family val="1"/>
        <charset val="136"/>
      </rPr>
      <t>考試。</t>
    </r>
    <phoneticPr fontId="2" type="noConversion"/>
  </si>
  <si>
    <r>
      <rPr>
        <sz val="12"/>
        <rFont val="新細明體"/>
        <family val="1"/>
        <charset val="136"/>
      </rPr>
      <t>視覺傳播</t>
    </r>
  </si>
  <si>
    <r>
      <rPr>
        <sz val="12"/>
        <rFont val="新細明體"/>
        <family val="1"/>
        <charset val="136"/>
      </rPr>
      <t>朱維忠</t>
    </r>
  </si>
  <si>
    <r>
      <rPr>
        <sz val="12"/>
        <rFont val="新細明體"/>
        <family val="1"/>
        <charset val="136"/>
      </rPr>
      <t>上課時間</t>
    </r>
    <r>
      <rPr>
        <sz val="12"/>
        <rFont val="Times New Roman"/>
        <family val="1"/>
      </rPr>
      <t>18:40-22:10</t>
    </r>
    <r>
      <rPr>
        <sz val="12"/>
        <rFont val="新細明體"/>
        <family val="1"/>
        <charset val="136"/>
      </rPr>
      <t>，</t>
    </r>
    <r>
      <rPr>
        <sz val="12"/>
        <rFont val="Times New Roman"/>
        <family val="1"/>
      </rPr>
      <t>7/30</t>
    </r>
    <r>
      <rPr>
        <sz val="12"/>
        <rFont val="新細明體"/>
        <family val="1"/>
        <charset val="136"/>
      </rPr>
      <t>考試。</t>
    </r>
    <phoneticPr fontId="2" type="noConversion"/>
  </si>
  <si>
    <r>
      <rPr>
        <sz val="12"/>
        <rFont val="新細明體"/>
        <family val="1"/>
        <charset val="136"/>
      </rPr>
      <t>文創學程</t>
    </r>
  </si>
  <si>
    <r>
      <rPr>
        <sz val="12"/>
        <rFont val="新細明體"/>
        <family val="1"/>
        <charset val="136"/>
      </rPr>
      <t>實用金工造形欣賞</t>
    </r>
  </si>
  <si>
    <r>
      <rPr>
        <sz val="12"/>
        <rFont val="新細明體"/>
        <family val="1"/>
        <charset val="136"/>
      </rPr>
      <t>黃鍾宇</t>
    </r>
  </si>
  <si>
    <r>
      <rPr>
        <sz val="12"/>
        <rFont val="新細明體"/>
        <family val="1"/>
        <charset val="136"/>
      </rPr>
      <t>織品系</t>
    </r>
  </si>
  <si>
    <r>
      <rPr>
        <sz val="12"/>
        <rFont val="新細明體"/>
        <family val="1"/>
        <charset val="136"/>
      </rPr>
      <t>織品科學一</t>
    </r>
  </si>
  <si>
    <r>
      <rPr>
        <sz val="12"/>
        <rFont val="新細明體"/>
        <family val="1"/>
        <charset val="136"/>
      </rPr>
      <t>李俊格</t>
    </r>
  </si>
  <si>
    <r>
      <t>7/8-7/10</t>
    </r>
    <r>
      <rPr>
        <sz val="12"/>
        <color rgb="FFFF0000"/>
        <rFont val="新細明體"/>
        <family val="1"/>
        <charset val="136"/>
      </rPr>
      <t>教室調至</t>
    </r>
    <r>
      <rPr>
        <sz val="12"/>
        <color rgb="FFFF0000"/>
        <rFont val="Times New Roman"/>
        <family val="1"/>
      </rPr>
      <t>LM104</t>
    </r>
    <phoneticPr fontId="2" type="noConversion"/>
  </si>
  <si>
    <r>
      <rPr>
        <sz val="12"/>
        <rFont val="新細明體"/>
        <family val="1"/>
        <charset val="136"/>
      </rPr>
      <t>電腦應用</t>
    </r>
  </si>
  <si>
    <r>
      <rPr>
        <sz val="12"/>
        <rFont val="新細明體"/>
        <family val="1"/>
        <charset val="136"/>
      </rPr>
      <t>劉富容</t>
    </r>
  </si>
  <si>
    <r>
      <t>7/8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7/9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7/10</t>
    </r>
    <r>
      <rPr>
        <sz val="12"/>
        <rFont val="新細明體"/>
        <family val="1"/>
        <charset val="136"/>
      </rPr>
      <t xml:space="preserve">不上課。
</t>
    </r>
    <r>
      <rPr>
        <sz val="12"/>
        <rFont val="Times New Roman"/>
        <family val="1"/>
      </rPr>
      <t>7/31 D5</t>
    </r>
    <r>
      <rPr>
        <sz val="12"/>
        <rFont val="新細明體"/>
        <family val="1"/>
        <charset val="136"/>
      </rPr>
      <t>上課</t>
    </r>
    <r>
      <rPr>
        <sz val="12"/>
        <rFont val="Times New Roman"/>
        <family val="1"/>
      </rPr>
      <t>,D6-D7</t>
    </r>
    <r>
      <rPr>
        <sz val="12"/>
        <rFont val="新細明體"/>
        <family val="1"/>
        <charset val="136"/>
      </rPr>
      <t>考試。</t>
    </r>
    <phoneticPr fontId="2" type="noConversion"/>
  </si>
  <si>
    <r>
      <rPr>
        <sz val="12"/>
        <rFont val="新細明體"/>
        <family val="1"/>
        <charset val="136"/>
      </rPr>
      <t>科技管理</t>
    </r>
  </si>
  <si>
    <r>
      <rPr>
        <sz val="12"/>
        <rFont val="新細明體"/>
        <family val="1"/>
        <charset val="136"/>
      </rPr>
      <t>吳剛鳳</t>
    </r>
  </si>
  <si>
    <r>
      <t>7/10 E2</t>
    </r>
    <r>
      <rPr>
        <sz val="12"/>
        <rFont val="新細明體"/>
        <family val="1"/>
        <charset val="136"/>
      </rPr>
      <t>上課，</t>
    </r>
    <r>
      <rPr>
        <sz val="12"/>
        <rFont val="Times New Roman"/>
        <family val="1"/>
      </rPr>
      <t>E3-E4</t>
    </r>
    <r>
      <rPr>
        <sz val="12"/>
        <rFont val="新細明體"/>
        <family val="1"/>
        <charset val="136"/>
      </rPr>
      <t>期中考試。</t>
    </r>
    <r>
      <rPr>
        <sz val="12"/>
        <rFont val="Times New Roman"/>
        <family val="1"/>
      </rPr>
      <t>7/24 E2</t>
    </r>
    <r>
      <rPr>
        <sz val="12"/>
        <rFont val="新細明體"/>
        <family val="1"/>
        <charset val="136"/>
      </rPr>
      <t>上課，</t>
    </r>
    <r>
      <rPr>
        <sz val="12"/>
        <rFont val="Times New Roman"/>
        <family val="1"/>
      </rPr>
      <t>E3-E4</t>
    </r>
    <r>
      <rPr>
        <sz val="12"/>
        <rFont val="新細明體"/>
        <family val="1"/>
        <charset val="136"/>
      </rPr>
      <t>期末考試。</t>
    </r>
    <phoneticPr fontId="2" type="noConversion"/>
  </si>
  <si>
    <r>
      <rPr>
        <sz val="12"/>
        <rFont val="新細明體"/>
        <family val="1"/>
        <charset val="136"/>
      </rPr>
      <t>歷史與傳說</t>
    </r>
  </si>
  <si>
    <r>
      <rPr>
        <sz val="12"/>
        <rFont val="新細明體"/>
        <family val="1"/>
        <charset val="136"/>
      </rPr>
      <t>鄭銘德</t>
    </r>
  </si>
  <si>
    <r>
      <t>7/31</t>
    </r>
    <r>
      <rPr>
        <sz val="12"/>
        <rFont val="新細明體"/>
        <family val="1"/>
        <charset val="136"/>
      </rPr>
      <t>考試</t>
    </r>
  </si>
  <si>
    <r>
      <rPr>
        <sz val="12"/>
        <rFont val="新細明體"/>
        <family val="1"/>
        <charset val="136"/>
      </rPr>
      <t>領導心靈與技巧</t>
    </r>
  </si>
  <si>
    <r>
      <rPr>
        <sz val="12"/>
        <rFont val="新細明體"/>
        <family val="1"/>
        <charset val="136"/>
      </rPr>
      <t>馬曉春</t>
    </r>
  </si>
  <si>
    <r>
      <t>8/8</t>
    </r>
    <r>
      <rPr>
        <sz val="12"/>
        <rFont val="新細明體"/>
        <family val="1"/>
        <charset val="136"/>
      </rPr>
      <t>考試</t>
    </r>
    <phoneticPr fontId="2" type="noConversion"/>
  </si>
  <si>
    <r>
      <rPr>
        <sz val="12"/>
        <rFont val="新細明體"/>
        <family val="1"/>
        <charset val="136"/>
      </rPr>
      <t>生死學</t>
    </r>
  </si>
  <si>
    <r>
      <rPr>
        <sz val="12"/>
        <rFont val="新細明體"/>
        <family val="1"/>
        <charset val="136"/>
      </rPr>
      <t>李志成</t>
    </r>
  </si>
  <si>
    <r>
      <t>7/31</t>
    </r>
    <r>
      <rPr>
        <sz val="12"/>
        <rFont val="新細明體"/>
        <family val="1"/>
        <charset val="136"/>
      </rPr>
      <t>考試</t>
    </r>
    <phoneticPr fontId="2" type="noConversion"/>
  </si>
  <si>
    <r>
      <rPr>
        <sz val="12"/>
        <rFont val="新細明體"/>
        <family val="1"/>
        <charset val="136"/>
      </rPr>
      <t>社會科學與現代生活</t>
    </r>
  </si>
  <si>
    <r>
      <rPr>
        <sz val="12"/>
        <rFont val="新細明體"/>
        <family val="1"/>
        <charset val="136"/>
      </rPr>
      <t>陳淵源</t>
    </r>
  </si>
  <si>
    <r>
      <rPr>
        <sz val="12"/>
        <rFont val="新細明體"/>
        <family val="1"/>
        <charset val="136"/>
      </rPr>
      <t>哲學概論</t>
    </r>
  </si>
  <si>
    <r>
      <rPr>
        <sz val="12"/>
        <rFont val="新細明體"/>
        <family val="1"/>
        <charset val="136"/>
      </rPr>
      <t>黃鼎元</t>
    </r>
  </si>
  <si>
    <r>
      <t>7/17</t>
    </r>
    <r>
      <rPr>
        <sz val="12"/>
        <rFont val="新細明體"/>
        <family val="1"/>
        <charset val="136"/>
      </rPr>
      <t>與</t>
    </r>
    <r>
      <rPr>
        <sz val="12"/>
        <rFont val="Times New Roman"/>
        <family val="1"/>
      </rPr>
      <t>7/30</t>
    </r>
    <r>
      <rPr>
        <sz val="12"/>
        <rFont val="新細明體"/>
        <family val="1"/>
        <charset val="136"/>
      </rPr>
      <t>考試</t>
    </r>
  </si>
  <si>
    <r>
      <rPr>
        <sz val="12"/>
        <rFont val="新細明體"/>
        <family val="1"/>
        <charset val="136"/>
      </rPr>
      <t>外語學院</t>
    </r>
    <phoneticPr fontId="2" type="noConversion"/>
  </si>
  <si>
    <r>
      <rPr>
        <sz val="12"/>
        <rFont val="新細明體"/>
        <family val="1"/>
        <charset val="136"/>
      </rPr>
      <t>電影改編：理論與實踐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英</t>
    </r>
    <phoneticPr fontId="2" type="noConversion"/>
  </si>
  <si>
    <r>
      <rPr>
        <sz val="12"/>
        <rFont val="新細明體"/>
        <family val="1"/>
        <charset val="136"/>
      </rPr>
      <t>劉紀雯</t>
    </r>
  </si>
  <si>
    <r>
      <rPr>
        <sz val="12"/>
        <rFont val="新細明體"/>
        <family val="1"/>
        <charset val="136"/>
      </rPr>
      <t>上課時間、教室開課單位另行公告</t>
    </r>
    <phoneticPr fontId="2" type="noConversion"/>
  </si>
  <si>
    <r>
      <rPr>
        <sz val="12"/>
        <rFont val="新細明體"/>
        <family val="1"/>
        <charset val="136"/>
      </rPr>
      <t>跨文化廣告行銷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英</t>
    </r>
    <phoneticPr fontId="2" type="noConversion"/>
  </si>
  <si>
    <r>
      <rPr>
        <sz val="12"/>
        <rFont val="新細明體"/>
        <family val="1"/>
        <charset val="136"/>
      </rPr>
      <t>李欣欣</t>
    </r>
  </si>
  <si>
    <r>
      <rPr>
        <sz val="12"/>
        <rFont val="新細明體"/>
        <family val="1"/>
        <charset val="136"/>
      </rPr>
      <t>跨文化商務談判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英</t>
    </r>
    <phoneticPr fontId="2" type="noConversion"/>
  </si>
  <si>
    <r>
      <rPr>
        <sz val="12"/>
        <rFont val="新細明體"/>
        <family val="1"/>
        <charset val="136"/>
      </rPr>
      <t>胡碧嬋</t>
    </r>
  </si>
  <si>
    <r>
      <rPr>
        <sz val="12"/>
        <rFont val="新細明體"/>
        <family val="1"/>
        <charset val="136"/>
      </rPr>
      <t>廖建通</t>
    </r>
  </si>
  <si>
    <r>
      <t>7/8-7/10</t>
    </r>
    <r>
      <rPr>
        <sz val="12"/>
        <color rgb="FFFF0000"/>
        <rFont val="新細明體"/>
        <family val="1"/>
        <charset val="136"/>
      </rPr>
      <t>教室調至</t>
    </r>
    <r>
      <rPr>
        <sz val="12"/>
        <color rgb="FFFF0000"/>
        <rFont val="Times New Roman"/>
        <family val="1"/>
      </rPr>
      <t>LM104</t>
    </r>
    <phoneticPr fontId="2" type="noConversion"/>
  </si>
  <si>
    <r>
      <rPr>
        <sz val="12"/>
        <rFont val="新細明體"/>
        <family val="1"/>
        <charset val="136"/>
      </rPr>
      <t>邵芊芸</t>
    </r>
  </si>
  <si>
    <r>
      <t>E0-E3</t>
    </r>
    <r>
      <rPr>
        <sz val="12"/>
        <rFont val="新細明體"/>
        <family val="1"/>
        <charset val="136"/>
      </rPr>
      <t>僅</t>
    </r>
    <r>
      <rPr>
        <sz val="12"/>
        <rFont val="Times New Roman"/>
        <family val="1"/>
      </rPr>
      <t>7/11</t>
    </r>
    <phoneticPr fontId="2" type="noConversion"/>
  </si>
  <si>
    <r>
      <t>7/8-7/9</t>
    </r>
    <r>
      <rPr>
        <sz val="12"/>
        <rFont val="新細明體"/>
        <family val="1"/>
        <charset val="136"/>
      </rPr>
      <t xml:space="preserve">不上課。
</t>
    </r>
    <r>
      <rPr>
        <sz val="12"/>
        <rFont val="Times New Roman"/>
        <family val="1"/>
      </rPr>
      <t>7/30 E0-E1</t>
    </r>
    <r>
      <rPr>
        <sz val="12"/>
        <rFont val="新細明體"/>
        <family val="1"/>
        <charset val="136"/>
      </rPr>
      <t>上課</t>
    </r>
    <r>
      <rPr>
        <sz val="12"/>
        <rFont val="Times New Roman"/>
        <family val="1"/>
      </rPr>
      <t>;E2-E3</t>
    </r>
    <r>
      <rPr>
        <sz val="12"/>
        <rFont val="新細明體"/>
        <family val="1"/>
        <charset val="136"/>
      </rPr>
      <t>考試。</t>
    </r>
    <phoneticPr fontId="2" type="noConversion"/>
  </si>
  <si>
    <r>
      <rPr>
        <sz val="12"/>
        <rFont val="新細明體"/>
        <family val="1"/>
        <charset val="136"/>
      </rPr>
      <t>德語系</t>
    </r>
  </si>
  <si>
    <r>
      <rPr>
        <sz val="12"/>
        <rFont val="新細明體"/>
        <family val="1"/>
        <charset val="136"/>
      </rPr>
      <t>德國文化</t>
    </r>
  </si>
  <si>
    <r>
      <rPr>
        <sz val="12"/>
        <rFont val="新細明體"/>
        <family val="1"/>
        <charset val="136"/>
      </rPr>
      <t>徐韻婷</t>
    </r>
  </si>
  <si>
    <r>
      <rPr>
        <sz val="12"/>
        <rFont val="新細明體"/>
        <family val="1"/>
        <charset val="136"/>
      </rPr>
      <t>教室另行公告該學分學程網頁</t>
    </r>
    <phoneticPr fontId="2" type="noConversion"/>
  </si>
  <si>
    <r>
      <rPr>
        <sz val="12"/>
        <rFont val="新細明體"/>
        <family val="1"/>
        <charset val="136"/>
      </rPr>
      <t>西洋古典研究導論</t>
    </r>
  </si>
  <si>
    <r>
      <rPr>
        <sz val="12"/>
        <rFont val="新細明體"/>
        <family val="1"/>
        <charset val="136"/>
      </rPr>
      <t>康士林</t>
    </r>
  </si>
  <si>
    <r>
      <rPr>
        <sz val="12"/>
        <rFont val="新細明體"/>
        <family val="1"/>
        <charset val="136"/>
      </rPr>
      <t>希臘羅馬藝術</t>
    </r>
  </si>
  <si>
    <r>
      <rPr>
        <sz val="12"/>
        <rFont val="新細明體"/>
        <family val="1"/>
        <charset val="136"/>
      </rPr>
      <t>許家琳</t>
    </r>
  </si>
  <si>
    <r>
      <t>9/3</t>
    </r>
    <r>
      <rPr>
        <sz val="12"/>
        <rFont val="新細明體"/>
        <family val="1"/>
        <charset val="136"/>
      </rPr>
      <t>考試</t>
    </r>
  </si>
  <si>
    <r>
      <rPr>
        <sz val="12"/>
        <rFont val="新細明體"/>
        <family val="1"/>
        <charset val="136"/>
      </rPr>
      <t>蔡嘉仁</t>
    </r>
  </si>
  <si>
    <r>
      <t>D2-D4</t>
    </r>
    <r>
      <rPr>
        <sz val="12"/>
        <rFont val="新細明體"/>
        <family val="1"/>
        <charset val="136"/>
      </rPr>
      <t>僅</t>
    </r>
    <r>
      <rPr>
        <sz val="12"/>
        <rFont val="Times New Roman"/>
        <family val="1"/>
      </rPr>
      <t>8/9, 8/30</t>
    </r>
    <phoneticPr fontId="2" type="noConversion"/>
  </si>
  <si>
    <r>
      <t>8/9</t>
    </r>
    <r>
      <rPr>
        <sz val="12"/>
        <rFont val="新細明體"/>
        <family val="1"/>
        <charset val="136"/>
      </rPr>
      <t>、</t>
    </r>
    <r>
      <rPr>
        <sz val="12"/>
        <rFont val="Times New Roman"/>
        <family val="1"/>
      </rPr>
      <t>8/30</t>
    </r>
    <r>
      <rPr>
        <sz val="12"/>
        <rFont val="新細明體"/>
        <family val="1"/>
        <charset val="136"/>
      </rPr>
      <t xml:space="preserve">考試
</t>
    </r>
    <r>
      <rPr>
        <sz val="12"/>
        <rFont val="Times New Roman"/>
        <family val="1"/>
      </rPr>
      <t>8/19-8/23</t>
    </r>
    <r>
      <rPr>
        <sz val="12"/>
        <rFont val="新細明體"/>
        <family val="1"/>
        <charset val="136"/>
      </rPr>
      <t>停課</t>
    </r>
    <phoneticPr fontId="2" type="noConversion"/>
  </si>
  <si>
    <r>
      <t>8/29</t>
    </r>
    <r>
      <rPr>
        <sz val="12"/>
        <rFont val="新細明體"/>
        <family val="1"/>
        <charset val="136"/>
      </rPr>
      <t>考試</t>
    </r>
  </si>
  <si>
    <r>
      <rPr>
        <sz val="12"/>
        <rFont val="新細明體"/>
        <family val="1"/>
        <charset val="136"/>
      </rPr>
      <t>電腦應用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商業資料庫管理</t>
    </r>
  </si>
  <si>
    <r>
      <t>9/4D5</t>
    </r>
    <r>
      <rPr>
        <sz val="12"/>
        <rFont val="新細明體"/>
        <family val="1"/>
        <charset val="136"/>
      </rPr>
      <t>上課，</t>
    </r>
    <r>
      <rPr>
        <sz val="12"/>
        <rFont val="Times New Roman"/>
        <family val="1"/>
      </rPr>
      <t>D6-D7</t>
    </r>
    <r>
      <rPr>
        <sz val="12"/>
        <rFont val="新細明體"/>
        <family val="1"/>
        <charset val="136"/>
      </rPr>
      <t xml:space="preserve">考試。
</t>
    </r>
    <r>
      <rPr>
        <sz val="12"/>
        <rFont val="Times New Roman"/>
        <family val="1"/>
      </rPr>
      <t>8/19-8/21</t>
    </r>
    <r>
      <rPr>
        <sz val="12"/>
        <rFont val="新細明體"/>
        <family val="1"/>
        <charset val="136"/>
      </rPr>
      <t>不上課。</t>
    </r>
  </si>
  <si>
    <r>
      <rPr>
        <sz val="12"/>
        <rFont val="新細明體"/>
        <family val="1"/>
        <charset val="136"/>
      </rPr>
      <t>腦科學與生活</t>
    </r>
  </si>
  <si>
    <r>
      <rPr>
        <sz val="12"/>
        <rFont val="新細明體"/>
        <family val="1"/>
        <charset val="136"/>
      </rPr>
      <t>江明璋</t>
    </r>
  </si>
  <si>
    <r>
      <t xml:space="preserve">D5-D7, E0
</t>
    </r>
    <r>
      <rPr>
        <sz val="12"/>
        <rFont val="新細明體"/>
        <family val="1"/>
        <charset val="136"/>
      </rPr>
      <t>僅</t>
    </r>
    <r>
      <rPr>
        <sz val="12"/>
        <rFont val="Times New Roman"/>
        <family val="1"/>
      </rPr>
      <t>9/3</t>
    </r>
    <phoneticPr fontId="2" type="noConversion"/>
  </si>
  <si>
    <r>
      <t xml:space="preserve">D5-D7, E0
</t>
    </r>
    <r>
      <rPr>
        <sz val="12"/>
        <rFont val="新細明體"/>
        <family val="1"/>
        <charset val="136"/>
      </rPr>
      <t>僅</t>
    </r>
    <r>
      <rPr>
        <sz val="12"/>
        <rFont val="Times New Roman"/>
        <family val="1"/>
      </rPr>
      <t xml:space="preserve">8/1 </t>
    </r>
    <phoneticPr fontId="2" type="noConversion"/>
  </si>
  <si>
    <r>
      <rPr>
        <sz val="12"/>
        <rFont val="新細明體"/>
        <family val="1"/>
        <charset val="136"/>
      </rPr>
      <t>李嘉雯</t>
    </r>
    <phoneticPr fontId="2" type="noConversion"/>
  </si>
  <si>
    <r>
      <rPr>
        <sz val="12"/>
        <rFont val="新細明體"/>
        <family val="1"/>
        <charset val="136"/>
      </rPr>
      <t>助理教授</t>
    </r>
    <phoneticPr fontId="2" type="noConversion"/>
  </si>
  <si>
    <r>
      <rPr>
        <sz val="12"/>
        <rFont val="新細明體"/>
        <family val="1"/>
        <charset val="136"/>
      </rPr>
      <t>崔文慧</t>
    </r>
    <phoneticPr fontId="2" type="noConversion"/>
  </si>
  <si>
    <r>
      <rPr>
        <sz val="12"/>
        <rFont val="新細明體"/>
        <family val="1"/>
        <charset val="136"/>
      </rPr>
      <t>副教授</t>
    </r>
    <phoneticPr fontId="2" type="noConversion"/>
  </si>
  <si>
    <r>
      <rPr>
        <sz val="12"/>
        <rFont val="新細明體"/>
        <family val="1"/>
        <charset val="136"/>
      </rPr>
      <t>周秀慧</t>
    </r>
    <phoneticPr fontId="2" type="noConversion"/>
  </si>
  <si>
    <r>
      <rPr>
        <sz val="12"/>
        <rFont val="新細明體"/>
        <family val="1"/>
        <charset val="136"/>
      </rPr>
      <t>助理教授</t>
    </r>
    <phoneticPr fontId="2" type="noConversion"/>
  </si>
  <si>
    <r>
      <rPr>
        <sz val="12"/>
        <rFont val="新細明體"/>
        <family val="1"/>
        <charset val="136"/>
      </rPr>
      <t>梁耀仁</t>
    </r>
    <phoneticPr fontId="2" type="noConversion"/>
  </si>
  <si>
    <r>
      <rPr>
        <sz val="12"/>
        <rFont val="新細明體"/>
        <family val="1"/>
        <charset val="136"/>
      </rPr>
      <t>教授</t>
    </r>
    <phoneticPr fontId="2" type="noConversion"/>
  </si>
  <si>
    <r>
      <rPr>
        <sz val="12"/>
        <rFont val="新細明體"/>
        <family val="1"/>
        <charset val="136"/>
      </rPr>
      <t>侯藹玲</t>
    </r>
    <phoneticPr fontId="2" type="noConversion"/>
  </si>
  <si>
    <r>
      <t>@</t>
    </r>
    <r>
      <rPr>
        <sz val="12"/>
        <rFont val="新細明體"/>
        <family val="1"/>
        <charset val="136"/>
      </rPr>
      <t>選課前請參閱：【輔仁大學暑期班開課及選課資訊】、【暑期班作業時程表（學生）】</t>
    </r>
    <phoneticPr fontId="2" type="noConversion"/>
  </si>
  <si>
    <t>外國語文（基礎觀光英語）</t>
  </si>
  <si>
    <t>外國語文（基礎韓文）</t>
  </si>
  <si>
    <t>外國語文（基礎日文）</t>
  </si>
  <si>
    <t>外國語文（基礎印尼文）</t>
  </si>
  <si>
    <t>為遠距課程，面授6次共18小時，7/1, 7/8, 7/15, 7/22 （期中）, 7/29, 8/5 （期末）。另有線上教學。</t>
  </si>
  <si>
    <t>語測聽讀（TOEIC）-網</t>
  </si>
  <si>
    <t>英文閱讀（二）:新聞英文閱讀-網</t>
  </si>
  <si>
    <t>為遠距課程，面授6次18小時，SF337:7/2, 7/23（期中）, 8/6（期末）; ES309:7/11, 7/16, 7/30。另線上教學。</t>
  </si>
  <si>
    <t>為遠距課程,面授6次18小時, SF337:7/3, SF338:7/10, ES309:7/17, 7/24（期中）, 7/31,8/7（期末）,另線上教學</t>
  </si>
  <si>
    <t>專業英語對話（三）</t>
  </si>
  <si>
    <t>專業英語對話（四）</t>
  </si>
  <si>
    <t>外國語文（中級英文）</t>
  </si>
  <si>
    <t>7/15，7/30考試,限進修部英文系學生選課,須再選編號:121外國語文（中級英文）方能承認學分。</t>
  </si>
  <si>
    <t>初階拉丁文（一）</t>
  </si>
  <si>
    <t>進階拉丁文（三）</t>
  </si>
  <si>
    <t>初階希臘文（一）</t>
  </si>
  <si>
    <t xml:space="preserve">微積分（一） </t>
  </si>
  <si>
    <t>1.本校生修課及格,可認抵生命科學系「普通生物學」（上）。2.為遠距課程,面授5次共20小時,面授: 6/27（上課）、餘（上課+考試）7/3,7/10,7/17,7/24。時間依授課教師為主。
3.7/10教室調至LM107</t>
  </si>
  <si>
    <t xml:space="preserve">圖文影像軟體工具（二） </t>
  </si>
  <si>
    <t>資訊數學專題（一）</t>
  </si>
  <si>
    <t>中文基礎寫作
（國文-中文檢定補救教學課程）</t>
  </si>
  <si>
    <t>D4-D6 （含DN）</t>
  </si>
  <si>
    <t>7/12期中報告;7/26期末報告（專簽不開放名額）</t>
  </si>
  <si>
    <t>以下為第2期部份課程（完整課程將於7月5日公告）
※於第一期報名時間亦開放報名。</t>
  </si>
  <si>
    <t>初階拉丁文（二）</t>
  </si>
  <si>
    <t>進階拉丁文（四）</t>
  </si>
  <si>
    <t>初階希臘文（二）</t>
  </si>
  <si>
    <t xml:space="preserve">微積分（二） </t>
  </si>
  <si>
    <t>9/3（D5-D6考試, D7-E0上課）, 8/19-8/23不上課</t>
  </si>
  <si>
    <t>1.本校生修課及格,可認抵生命科學系「普通生物學」（下）。2.為遠距課程,面授5次共20小時,面授: 7/25（上課）、餘（上課+考試）7/31,8/7,8/14,8/26。時間依授課教師為主。</t>
  </si>
  <si>
    <t>外國語文（初級英文）</t>
    <phoneticPr fontId="1" type="noConversion"/>
  </si>
  <si>
    <t>附註（辦公室位置）</t>
    <phoneticPr fontId="1" type="noConversion"/>
  </si>
  <si>
    <t>078984</t>
    <phoneticPr fontId="1" type="noConversion"/>
  </si>
  <si>
    <t>開課序號</t>
    <phoneticPr fontId="2" type="noConversion"/>
  </si>
  <si>
    <t>部別代碼</t>
    <phoneticPr fontId="2" type="noConversion"/>
  </si>
  <si>
    <t>摘要</t>
  </si>
  <si>
    <t>編
號</t>
    <phoneticPr fontId="1" type="noConversion"/>
  </si>
  <si>
    <t>摘要內容</t>
    <phoneticPr fontId="1" type="noConversion"/>
  </si>
  <si>
    <t>金額</t>
    <phoneticPr fontId="1" type="noConversion"/>
  </si>
  <si>
    <r>
      <rPr>
        <sz val="12"/>
        <rFont val="細明體"/>
        <family val="3"/>
        <charset val="136"/>
      </rPr>
      <t>中文基礎寫作（國文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中文檢定補救教學課程）</t>
    </r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</si>
  <si>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</si>
  <si>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</si>
  <si>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</si>
  <si>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</si>
  <si>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5</t>
    <phoneticPr fontId="2" type="noConversion"/>
  </si>
  <si>
    <t>6</t>
    <phoneticPr fontId="2" type="noConversion"/>
  </si>
  <si>
    <t>8</t>
    <phoneticPr fontId="2" type="noConversion"/>
  </si>
  <si>
    <t>9</t>
    <phoneticPr fontId="2" type="noConversion"/>
  </si>
  <si>
    <t>10</t>
    <phoneticPr fontId="2" type="noConversion"/>
  </si>
  <si>
    <t>11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</si>
  <si>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</si>
  <si>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</si>
  <si>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</si>
  <si>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</si>
  <si>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</si>
  <si>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</si>
  <si>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</si>
  <si>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</si>
  <si>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26</t>
    <phoneticPr fontId="2" type="noConversion"/>
  </si>
  <si>
    <t>7</t>
    <phoneticPr fontId="2" type="noConversion"/>
  </si>
  <si>
    <t>英文四</t>
    <phoneticPr fontId="2" type="noConversion"/>
  </si>
  <si>
    <t>英文一</t>
    <phoneticPr fontId="2" type="noConversion"/>
  </si>
  <si>
    <t>經濟一</t>
    <phoneticPr fontId="2" type="noConversion"/>
  </si>
  <si>
    <t>商管二</t>
    <phoneticPr fontId="2" type="noConversion"/>
  </si>
  <si>
    <t>軟創二</t>
    <phoneticPr fontId="2" type="noConversion"/>
  </si>
  <si>
    <t>軟創三</t>
    <phoneticPr fontId="2" type="noConversion"/>
  </si>
  <si>
    <t>商管一</t>
    <phoneticPr fontId="2" type="noConversion"/>
  </si>
  <si>
    <t>運管二</t>
    <phoneticPr fontId="2" type="noConversion"/>
  </si>
  <si>
    <t>運管一</t>
    <phoneticPr fontId="2" type="noConversion"/>
  </si>
  <si>
    <t>大傳一</t>
    <phoneticPr fontId="2" type="noConversion"/>
  </si>
  <si>
    <t>文創二</t>
    <phoneticPr fontId="2" type="noConversion"/>
  </si>
  <si>
    <r>
      <rPr>
        <sz val="12"/>
        <rFont val="細明體"/>
        <family val="3"/>
        <charset val="136"/>
      </rPr>
      <t>商管二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微積分實習</t>
    </r>
    <phoneticPr fontId="2" type="noConversion"/>
  </si>
  <si>
    <r>
      <rPr>
        <sz val="12"/>
        <rFont val="細明體"/>
        <family val="3"/>
        <charset val="136"/>
      </rPr>
      <t>商管一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經濟學實習</t>
    </r>
    <phoneticPr fontId="2" type="noConversion"/>
  </si>
  <si>
    <r>
      <rPr>
        <sz val="12"/>
        <color theme="1"/>
        <rFont val="新細明體"/>
        <family val="1"/>
        <charset val="136"/>
      </rPr>
      <t>收費
金額</t>
    </r>
    <phoneticPr fontId="1" type="noConversion"/>
  </si>
  <si>
    <t>合計</t>
    <phoneticPr fontId="2" type="noConversion"/>
  </si>
  <si>
    <t>20</t>
    <phoneticPr fontId="2" type="noConversion"/>
  </si>
  <si>
    <t>21</t>
    <phoneticPr fontId="2" type="noConversion"/>
  </si>
  <si>
    <t>22</t>
    <phoneticPr fontId="2" type="noConversion"/>
  </si>
  <si>
    <t>23</t>
    <phoneticPr fontId="2" type="noConversion"/>
  </si>
  <si>
    <t>24</t>
    <phoneticPr fontId="2" type="noConversion"/>
  </si>
  <si>
    <t>25</t>
    <phoneticPr fontId="2" type="noConversion"/>
  </si>
  <si>
    <r>
      <rPr>
        <sz val="12"/>
        <rFont val="新細明體"/>
        <family val="1"/>
        <charset val="136"/>
      </rPr>
      <t>以下序號：</t>
    </r>
    <r>
      <rPr>
        <sz val="12"/>
        <rFont val="Times New Roman"/>
        <family val="1"/>
      </rPr>
      <t>164</t>
    </r>
    <r>
      <rPr>
        <sz val="12"/>
        <rFont val="新細明體"/>
        <family val="1"/>
        <charset val="136"/>
      </rPr>
      <t xml:space="preserve">，為中文、英文及資訊三項基本能力【專案開班課程】
</t>
    </r>
    <r>
      <rPr>
        <sz val="12"/>
        <color indexed="10"/>
        <rFont val="新細明體"/>
        <family val="1"/>
        <charset val="136"/>
      </rPr>
      <t>各班</t>
    </r>
    <r>
      <rPr>
        <sz val="12"/>
        <color indexed="10"/>
        <rFont val="Times New Roman"/>
        <family val="1"/>
      </rPr>
      <t>10</t>
    </r>
    <r>
      <rPr>
        <sz val="12"/>
        <color indexed="10"/>
        <rFont val="新細明體"/>
        <family val="1"/>
        <charset val="136"/>
      </rPr>
      <t>人以上開班，不足</t>
    </r>
    <r>
      <rPr>
        <sz val="12"/>
        <color indexed="10"/>
        <rFont val="Times New Roman"/>
        <family val="1"/>
      </rPr>
      <t>20</t>
    </r>
    <r>
      <rPr>
        <sz val="12"/>
        <color indexed="10"/>
        <rFont val="新細明體"/>
        <family val="1"/>
        <charset val="136"/>
      </rPr>
      <t>人不必分擔開班費用，其餘限定詳說明各科說明欄。</t>
    </r>
    <phoneticPr fontId="2" type="noConversion"/>
  </si>
  <si>
    <r>
      <rPr>
        <b/>
        <sz val="12"/>
        <rFont val="新細明體"/>
        <family val="1"/>
        <charset val="136"/>
      </rPr>
      <t>進</t>
    </r>
    <r>
      <rPr>
        <b/>
        <sz val="12"/>
        <rFont val="Times New Roman"/>
        <family val="1"/>
      </rPr>
      <t xml:space="preserve">507
</t>
    </r>
    <r>
      <rPr>
        <b/>
        <sz val="12"/>
        <rFont val="新細明體"/>
        <family val="1"/>
        <charset val="136"/>
      </rPr>
      <t>日</t>
    </r>
    <r>
      <rPr>
        <b/>
        <sz val="12"/>
        <rFont val="Times New Roman"/>
        <family val="1"/>
      </rPr>
      <t>407</t>
    </r>
    <phoneticPr fontId="2" type="noConversion"/>
  </si>
  <si>
    <r>
      <rPr>
        <b/>
        <sz val="12"/>
        <rFont val="新細明體"/>
        <family val="1"/>
        <charset val="136"/>
      </rPr>
      <t>進</t>
    </r>
    <r>
      <rPr>
        <b/>
        <sz val="12"/>
        <rFont val="Times New Roman"/>
        <family val="1"/>
      </rPr>
      <t>506</t>
    </r>
    <r>
      <rPr>
        <b/>
        <sz val="12"/>
        <rFont val="新細明體"/>
        <family val="1"/>
        <charset val="136"/>
      </rPr>
      <t>以前</t>
    </r>
    <r>
      <rPr>
        <b/>
        <sz val="12"/>
        <rFont val="Times New Roman"/>
        <family val="1"/>
      </rPr>
      <t xml:space="preserve">
</t>
    </r>
    <r>
      <rPr>
        <b/>
        <sz val="12"/>
        <rFont val="新細明體"/>
        <family val="1"/>
        <charset val="136"/>
      </rPr>
      <t>日</t>
    </r>
    <r>
      <rPr>
        <b/>
        <sz val="12"/>
        <rFont val="Times New Roman"/>
        <family val="1"/>
      </rPr>
      <t>406</t>
    </r>
    <r>
      <rPr>
        <b/>
        <sz val="12"/>
        <rFont val="新細明體"/>
        <family val="1"/>
        <charset val="136"/>
      </rPr>
      <t>以前
外校生</t>
    </r>
    <phoneticPr fontId="2" type="noConversion"/>
  </si>
  <si>
    <r>
      <rPr>
        <sz val="12"/>
        <rFont val="細明體"/>
        <family val="3"/>
        <charset val="136"/>
      </rPr>
      <t>大傳一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圖文影像軟體工具（二）電腦實習費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</si>
</sst>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"/>
    <numFmt numFmtId="177" formatCode="00000"/>
    <numFmt numFmtId="178" formatCode="000000"/>
    <numFmt numFmtId="179" formatCode="m&quot;月&quot;d&quot;日&quot;"/>
    <numFmt numFmtId="180" formatCode="#,##0_);[Red]\(#,##0\)"/>
  </numFmts>
  <fonts count="20"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sz val="12"/>
      <color rgb="FF00B0F0"/>
      <name val="Times New Roman"/>
      <family val="1"/>
    </font>
    <font>
      <sz val="12"/>
      <color rgb="FF00B0F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0070C0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4"/>
      <color rgb="FF0070C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hair">
        <color indexed="64"/>
      </left>
      <right style="mediumDashed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hair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 style="hair">
        <color indexed="64"/>
      </right>
      <top style="medium">
        <color indexed="64"/>
      </top>
      <bottom style="mediumDashed">
        <color indexed="64"/>
      </bottom>
      <diagonal/>
    </border>
    <border>
      <left style="hair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hair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Dashed">
        <color indexed="64"/>
      </right>
      <top style="medium">
        <color indexed="64"/>
      </top>
      <bottom/>
      <diagonal/>
    </border>
    <border>
      <left style="hair">
        <color indexed="64"/>
      </left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1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5" borderId="1" xfId="0" applyFont="1" applyFill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 shrinkToFit="1"/>
    </xf>
    <xf numFmtId="176" fontId="7" fillId="6" borderId="1" xfId="0" quotePrefix="1" applyNumberFormat="1" applyFont="1" applyFill="1" applyBorder="1" applyAlignment="1">
      <alignment horizontal="left" vertical="top" shrinkToFit="1"/>
    </xf>
    <xf numFmtId="49" fontId="7" fillId="0" borderId="1" xfId="1" applyNumberFormat="1" applyFont="1" applyBorder="1" applyAlignment="1">
      <alignment horizontal="left" vertical="top" shrinkToFit="1"/>
    </xf>
    <xf numFmtId="178" fontId="7" fillId="0" borderId="1" xfId="1" applyNumberFormat="1" applyFont="1" applyBorder="1" applyAlignment="1">
      <alignment horizontal="left" vertical="top" shrinkToFit="1"/>
    </xf>
    <xf numFmtId="177" fontId="7" fillId="7" borderId="1" xfId="0" applyNumberFormat="1" applyFont="1" applyFill="1" applyBorder="1" applyAlignment="1">
      <alignment horizontal="left" vertical="top" shrinkToFit="1"/>
    </xf>
    <xf numFmtId="0" fontId="7" fillId="6" borderId="1" xfId="0" applyFont="1" applyFill="1" applyBorder="1" applyAlignment="1">
      <alignment horizontal="left" vertical="top" shrinkToFit="1"/>
    </xf>
    <xf numFmtId="49" fontId="7" fillId="0" borderId="1" xfId="0" applyNumberFormat="1" applyFont="1" applyBorder="1" applyAlignment="1">
      <alignment horizontal="left" vertical="top" shrinkToFit="1"/>
    </xf>
    <xf numFmtId="176" fontId="7" fillId="6" borderId="1" xfId="0" applyNumberFormat="1" applyFont="1" applyFill="1" applyBorder="1" applyAlignment="1">
      <alignment horizontal="left" vertical="top" shrinkToFit="1"/>
    </xf>
    <xf numFmtId="0" fontId="7" fillId="5" borderId="0" xfId="0" applyFont="1" applyFill="1" applyBorder="1" applyAlignment="1">
      <alignment horizontal="left" vertical="top" shrinkToFit="1"/>
    </xf>
    <xf numFmtId="176" fontId="7" fillId="0" borderId="0" xfId="0" applyNumberFormat="1" applyFont="1" applyBorder="1" applyAlignment="1">
      <alignment horizontal="left" vertical="top" shrinkToFit="1"/>
    </xf>
    <xf numFmtId="176" fontId="7" fillId="6" borderId="0" xfId="0" applyNumberFormat="1" applyFont="1" applyFill="1" applyBorder="1" applyAlignment="1">
      <alignment horizontal="left" vertical="top" shrinkToFit="1"/>
    </xf>
    <xf numFmtId="49" fontId="7" fillId="0" borderId="0" xfId="0" applyNumberFormat="1" applyFont="1" applyBorder="1" applyAlignment="1">
      <alignment horizontal="left" vertical="top" shrinkToFit="1"/>
    </xf>
    <xf numFmtId="49" fontId="7" fillId="0" borderId="0" xfId="0" applyNumberFormat="1" applyFont="1" applyFill="1" applyBorder="1" applyAlignment="1">
      <alignment horizontal="left" vertical="top" shrinkToFit="1"/>
    </xf>
    <xf numFmtId="49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49" fontId="6" fillId="2" borderId="1" xfId="0" applyNumberFormat="1" applyFont="1" applyFill="1" applyBorder="1" applyAlignment="1">
      <alignment vertical="center"/>
    </xf>
    <xf numFmtId="177" fontId="9" fillId="3" borderId="1" xfId="0" applyNumberFormat="1" applyFont="1" applyFill="1" applyBorder="1" applyAlignment="1">
      <alignment horizontal="center" vertical="center" shrinkToFit="1"/>
    </xf>
    <xf numFmtId="177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78" fontId="7" fillId="0" borderId="1" xfId="1" applyNumberFormat="1" applyFont="1" applyBorder="1" applyAlignment="1">
      <alignment horizontal="left" vertical="top" wrapText="1" shrinkToFi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shrinkToFit="1"/>
    </xf>
    <xf numFmtId="49" fontId="7" fillId="0" borderId="0" xfId="1" applyNumberFormat="1" applyFont="1" applyFill="1" applyBorder="1" applyAlignment="1">
      <alignment horizontal="left" vertical="top" shrinkToFit="1"/>
    </xf>
    <xf numFmtId="0" fontId="7" fillId="6" borderId="1" xfId="0" applyFont="1" applyFill="1" applyBorder="1" applyAlignment="1">
      <alignment horizontal="left" vertical="top" wrapText="1" shrinkToFit="1"/>
    </xf>
    <xf numFmtId="179" fontId="6" fillId="6" borderId="1" xfId="0" applyNumberFormat="1" applyFont="1" applyFill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top" wrapText="1" shrinkToFit="1"/>
    </xf>
    <xf numFmtId="179" fontId="7" fillId="6" borderId="1" xfId="0" applyNumberFormat="1" applyFont="1" applyFill="1" applyBorder="1" applyAlignment="1">
      <alignment horizontal="left" vertical="top" wrapText="1"/>
    </xf>
    <xf numFmtId="49" fontId="7" fillId="6" borderId="0" xfId="1" applyNumberFormat="1" applyFont="1" applyFill="1" applyBorder="1" applyAlignment="1">
      <alignment horizontal="left" vertical="top" shrinkToFit="1"/>
    </xf>
    <xf numFmtId="49" fontId="7" fillId="0" borderId="0" xfId="0" applyNumberFormat="1" applyFont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center" vertical="top"/>
    </xf>
    <xf numFmtId="0" fontId="7" fillId="0" borderId="0" xfId="1" applyNumberFormat="1" applyFont="1" applyFill="1" applyBorder="1" applyAlignment="1">
      <alignment horizontal="left" vertical="top" shrinkToFit="1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49" fontId="7" fillId="0" borderId="1" xfId="1" applyNumberFormat="1" applyFont="1" applyFill="1" applyBorder="1" applyAlignment="1">
      <alignment horizontal="left" vertical="top" shrinkToFit="1"/>
    </xf>
    <xf numFmtId="49" fontId="7" fillId="0" borderId="1" xfId="0" applyNumberFormat="1" applyFont="1" applyFill="1" applyBorder="1" applyAlignment="1">
      <alignment horizontal="left" vertical="top" shrinkToFit="1"/>
    </xf>
    <xf numFmtId="0" fontId="7" fillId="0" borderId="0" xfId="0" applyNumberFormat="1" applyFont="1" applyBorder="1" applyAlignment="1">
      <alignment horizontal="center" vertical="center" wrapText="1"/>
    </xf>
    <xf numFmtId="180" fontId="7" fillId="0" borderId="0" xfId="0" applyNumberFormat="1" applyFont="1" applyBorder="1" applyAlignment="1">
      <alignment horizontal="right" vertical="top"/>
    </xf>
    <xf numFmtId="0" fontId="7" fillId="0" borderId="1" xfId="0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top" wrapText="1"/>
    </xf>
    <xf numFmtId="176" fontId="7" fillId="0" borderId="1" xfId="0" quotePrefix="1" applyNumberFormat="1" applyFont="1" applyFill="1" applyBorder="1" applyAlignment="1">
      <alignment horizontal="left" vertical="top" shrinkToFit="1"/>
    </xf>
    <xf numFmtId="178" fontId="7" fillId="0" borderId="1" xfId="1" applyNumberFormat="1" applyFont="1" applyFill="1" applyBorder="1" applyAlignment="1">
      <alignment horizontal="left" vertical="top" wrapText="1" shrinkToFit="1"/>
    </xf>
    <xf numFmtId="178" fontId="7" fillId="0" borderId="1" xfId="1" applyNumberFormat="1" applyFont="1" applyFill="1" applyBorder="1" applyAlignment="1">
      <alignment horizontal="left" vertical="top" shrinkToFit="1"/>
    </xf>
    <xf numFmtId="177" fontId="7" fillId="0" borderId="1" xfId="0" applyNumberFormat="1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 shrinkToFit="1"/>
    </xf>
    <xf numFmtId="0" fontId="7" fillId="8" borderId="1" xfId="0" applyFont="1" applyFill="1" applyBorder="1" applyAlignment="1">
      <alignment horizontal="left" vertical="top" shrinkToFit="1"/>
    </xf>
    <xf numFmtId="49" fontId="7" fillId="8" borderId="1" xfId="0" applyNumberFormat="1" applyFont="1" applyFill="1" applyBorder="1" applyAlignment="1">
      <alignment horizontal="left" vertical="top" shrinkToFit="1"/>
    </xf>
    <xf numFmtId="0" fontId="0" fillId="8" borderId="1" xfId="0" applyFont="1" applyFill="1" applyBorder="1" applyAlignment="1">
      <alignment horizontal="left" vertical="top" shrinkToFit="1"/>
    </xf>
    <xf numFmtId="0" fontId="7" fillId="8" borderId="1" xfId="0" applyFont="1" applyFill="1" applyBorder="1" applyAlignment="1">
      <alignment horizontal="left" vertical="top" wrapText="1"/>
    </xf>
    <xf numFmtId="176" fontId="7" fillId="8" borderId="1" xfId="0" quotePrefix="1" applyNumberFormat="1" applyFont="1" applyFill="1" applyBorder="1" applyAlignment="1">
      <alignment horizontal="left" vertical="top" shrinkToFit="1"/>
    </xf>
    <xf numFmtId="49" fontId="7" fillId="8" borderId="1" xfId="1" applyNumberFormat="1" applyFont="1" applyFill="1" applyBorder="1" applyAlignment="1">
      <alignment horizontal="left" vertical="top" shrinkToFit="1"/>
    </xf>
    <xf numFmtId="178" fontId="7" fillId="8" borderId="1" xfId="1" applyNumberFormat="1" applyFont="1" applyFill="1" applyBorder="1" applyAlignment="1">
      <alignment horizontal="left" vertical="top" wrapText="1" shrinkToFit="1"/>
    </xf>
    <xf numFmtId="178" fontId="7" fillId="8" borderId="1" xfId="1" applyNumberFormat="1" applyFont="1" applyFill="1" applyBorder="1" applyAlignment="1">
      <alignment horizontal="left" vertical="top" shrinkToFit="1"/>
    </xf>
    <xf numFmtId="177" fontId="7" fillId="8" borderId="1" xfId="0" applyNumberFormat="1" applyFont="1" applyFill="1" applyBorder="1" applyAlignment="1">
      <alignment horizontal="left" vertical="top" shrinkToFit="1"/>
    </xf>
    <xf numFmtId="0" fontId="7" fillId="8" borderId="1" xfId="0" applyFont="1" applyFill="1" applyBorder="1" applyAlignment="1">
      <alignment horizontal="left" vertical="top" wrapText="1" shrinkToFit="1"/>
    </xf>
    <xf numFmtId="179" fontId="7" fillId="0" borderId="1" xfId="0" applyNumberFormat="1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shrinkToFit="1"/>
    </xf>
    <xf numFmtId="49" fontId="7" fillId="9" borderId="1" xfId="0" applyNumberFormat="1" applyFont="1" applyFill="1" applyBorder="1" applyAlignment="1">
      <alignment horizontal="left" vertical="top" shrinkToFit="1"/>
    </xf>
    <xf numFmtId="176" fontId="7" fillId="9" borderId="1" xfId="0" quotePrefix="1" applyNumberFormat="1" applyFont="1" applyFill="1" applyBorder="1" applyAlignment="1">
      <alignment horizontal="left" vertical="top" shrinkToFit="1"/>
    </xf>
    <xf numFmtId="49" fontId="7" fillId="9" borderId="1" xfId="1" applyNumberFormat="1" applyFont="1" applyFill="1" applyBorder="1" applyAlignment="1">
      <alignment horizontal="left" vertical="top" shrinkToFit="1"/>
    </xf>
    <xf numFmtId="178" fontId="7" fillId="9" borderId="1" xfId="1" applyNumberFormat="1" applyFont="1" applyFill="1" applyBorder="1" applyAlignment="1">
      <alignment horizontal="left" vertical="top" wrapText="1" shrinkToFit="1"/>
    </xf>
    <xf numFmtId="178" fontId="7" fillId="9" borderId="1" xfId="1" applyNumberFormat="1" applyFont="1" applyFill="1" applyBorder="1" applyAlignment="1">
      <alignment horizontal="left" vertical="top" shrinkToFit="1"/>
    </xf>
    <xf numFmtId="177" fontId="7" fillId="9" borderId="1" xfId="0" applyNumberFormat="1" applyFont="1" applyFill="1" applyBorder="1" applyAlignment="1">
      <alignment horizontal="left" vertical="top" shrinkToFit="1"/>
    </xf>
    <xf numFmtId="0" fontId="7" fillId="9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 shrinkToFit="1"/>
    </xf>
    <xf numFmtId="0" fontId="7" fillId="10" borderId="1" xfId="0" applyFont="1" applyFill="1" applyBorder="1" applyAlignment="1">
      <alignment horizontal="left" vertical="top" shrinkToFit="1"/>
    </xf>
    <xf numFmtId="49" fontId="7" fillId="10" borderId="1" xfId="0" applyNumberFormat="1" applyFont="1" applyFill="1" applyBorder="1" applyAlignment="1">
      <alignment horizontal="left" vertical="top" shrinkToFit="1"/>
    </xf>
    <xf numFmtId="0" fontId="0" fillId="10" borderId="1" xfId="0" applyFont="1" applyFill="1" applyBorder="1" applyAlignment="1">
      <alignment horizontal="left" vertical="top" shrinkToFit="1"/>
    </xf>
    <xf numFmtId="0" fontId="7" fillId="10" borderId="1" xfId="0" applyFont="1" applyFill="1" applyBorder="1" applyAlignment="1">
      <alignment horizontal="left" vertical="top" wrapText="1"/>
    </xf>
    <xf numFmtId="176" fontId="7" fillId="10" borderId="1" xfId="0" quotePrefix="1" applyNumberFormat="1" applyFont="1" applyFill="1" applyBorder="1" applyAlignment="1">
      <alignment horizontal="left" vertical="top" shrinkToFit="1"/>
    </xf>
    <xf numFmtId="49" fontId="7" fillId="10" borderId="1" xfId="1" applyNumberFormat="1" applyFont="1" applyFill="1" applyBorder="1" applyAlignment="1">
      <alignment horizontal="left" vertical="top" shrinkToFit="1"/>
    </xf>
    <xf numFmtId="178" fontId="7" fillId="10" borderId="1" xfId="1" applyNumberFormat="1" applyFont="1" applyFill="1" applyBorder="1" applyAlignment="1">
      <alignment horizontal="left" vertical="top" wrapText="1" shrinkToFit="1"/>
    </xf>
    <xf numFmtId="178" fontId="7" fillId="10" borderId="1" xfId="1" applyNumberFormat="1" applyFont="1" applyFill="1" applyBorder="1" applyAlignment="1">
      <alignment horizontal="left" vertical="top" shrinkToFit="1"/>
    </xf>
    <xf numFmtId="177" fontId="7" fillId="10" borderId="1" xfId="0" applyNumberFormat="1" applyFont="1" applyFill="1" applyBorder="1" applyAlignment="1">
      <alignment horizontal="left" vertical="top" shrinkToFit="1"/>
    </xf>
    <xf numFmtId="0" fontId="7" fillId="10" borderId="1" xfId="0" applyFont="1" applyFill="1" applyBorder="1" applyAlignment="1">
      <alignment horizontal="left" vertical="top" wrapText="1" shrinkToFit="1"/>
    </xf>
    <xf numFmtId="0" fontId="7" fillId="11" borderId="1" xfId="0" applyFont="1" applyFill="1" applyBorder="1" applyAlignment="1">
      <alignment horizontal="left" vertical="top" shrinkToFit="1"/>
    </xf>
    <xf numFmtId="49" fontId="7" fillId="11" borderId="1" xfId="0" applyNumberFormat="1" applyFont="1" applyFill="1" applyBorder="1" applyAlignment="1">
      <alignment horizontal="left" vertical="top" shrinkToFit="1"/>
    </xf>
    <xf numFmtId="0" fontId="0" fillId="11" borderId="1" xfId="0" applyFont="1" applyFill="1" applyBorder="1" applyAlignment="1">
      <alignment horizontal="left" vertical="top" shrinkToFit="1"/>
    </xf>
    <xf numFmtId="0" fontId="7" fillId="11" borderId="1" xfId="0" applyFont="1" applyFill="1" applyBorder="1" applyAlignment="1">
      <alignment horizontal="left" vertical="top" wrapText="1"/>
    </xf>
    <xf numFmtId="176" fontId="7" fillId="11" borderId="1" xfId="0" quotePrefix="1" applyNumberFormat="1" applyFont="1" applyFill="1" applyBorder="1" applyAlignment="1">
      <alignment horizontal="left" vertical="top" shrinkToFit="1"/>
    </xf>
    <xf numFmtId="49" fontId="7" fillId="11" borderId="1" xfId="1" applyNumberFormat="1" applyFont="1" applyFill="1" applyBorder="1" applyAlignment="1">
      <alignment horizontal="left" vertical="top" shrinkToFit="1"/>
    </xf>
    <xf numFmtId="178" fontId="7" fillId="11" borderId="1" xfId="1" applyNumberFormat="1" applyFont="1" applyFill="1" applyBorder="1" applyAlignment="1">
      <alignment horizontal="left" vertical="top" wrapText="1" shrinkToFit="1"/>
    </xf>
    <xf numFmtId="178" fontId="7" fillId="11" borderId="1" xfId="1" applyNumberFormat="1" applyFont="1" applyFill="1" applyBorder="1" applyAlignment="1">
      <alignment horizontal="left" vertical="top" shrinkToFit="1"/>
    </xf>
    <xf numFmtId="177" fontId="7" fillId="11" borderId="1" xfId="0" applyNumberFormat="1" applyFont="1" applyFill="1" applyBorder="1" applyAlignment="1">
      <alignment horizontal="left" vertical="top" shrinkToFit="1"/>
    </xf>
    <xf numFmtId="0" fontId="7" fillId="11" borderId="1" xfId="0" applyFont="1" applyFill="1" applyBorder="1" applyAlignment="1">
      <alignment horizontal="left" vertical="top" wrapText="1" shrinkToFit="1"/>
    </xf>
    <xf numFmtId="0" fontId="7" fillId="12" borderId="1" xfId="0" applyFont="1" applyFill="1" applyBorder="1" applyAlignment="1">
      <alignment horizontal="left" vertical="top" shrinkToFit="1"/>
    </xf>
    <xf numFmtId="49" fontId="7" fillId="12" borderId="1" xfId="0" applyNumberFormat="1" applyFont="1" applyFill="1" applyBorder="1" applyAlignment="1">
      <alignment horizontal="left" vertical="top" shrinkToFit="1"/>
    </xf>
    <xf numFmtId="0" fontId="0" fillId="12" borderId="1" xfId="0" applyFont="1" applyFill="1" applyBorder="1" applyAlignment="1">
      <alignment horizontal="left" vertical="top" shrinkToFit="1"/>
    </xf>
    <xf numFmtId="0" fontId="7" fillId="12" borderId="1" xfId="0" applyFont="1" applyFill="1" applyBorder="1" applyAlignment="1">
      <alignment horizontal="left" vertical="top" wrapText="1"/>
    </xf>
    <xf numFmtId="176" fontId="7" fillId="12" borderId="1" xfId="0" quotePrefix="1" applyNumberFormat="1" applyFont="1" applyFill="1" applyBorder="1" applyAlignment="1">
      <alignment horizontal="left" vertical="top" shrinkToFit="1"/>
    </xf>
    <xf numFmtId="49" fontId="7" fillId="12" borderId="1" xfId="1" applyNumberFormat="1" applyFont="1" applyFill="1" applyBorder="1" applyAlignment="1">
      <alignment horizontal="left" vertical="top" shrinkToFit="1"/>
    </xf>
    <xf numFmtId="178" fontId="7" fillId="12" borderId="1" xfId="1" applyNumberFormat="1" applyFont="1" applyFill="1" applyBorder="1" applyAlignment="1">
      <alignment horizontal="left" vertical="top" wrapText="1" shrinkToFit="1"/>
    </xf>
    <xf numFmtId="178" fontId="7" fillId="12" borderId="1" xfId="1" applyNumberFormat="1" applyFont="1" applyFill="1" applyBorder="1" applyAlignment="1">
      <alignment horizontal="left" vertical="top" shrinkToFit="1"/>
    </xf>
    <xf numFmtId="177" fontId="7" fillId="12" borderId="1" xfId="0" applyNumberFormat="1" applyFont="1" applyFill="1" applyBorder="1" applyAlignment="1">
      <alignment horizontal="left" vertical="top" shrinkToFit="1"/>
    </xf>
    <xf numFmtId="0" fontId="7" fillId="12" borderId="1" xfId="0" applyFont="1" applyFill="1" applyBorder="1" applyAlignment="1">
      <alignment horizontal="left" vertical="top" wrapText="1" shrinkToFit="1"/>
    </xf>
    <xf numFmtId="0" fontId="7" fillId="13" borderId="1" xfId="0" applyFont="1" applyFill="1" applyBorder="1" applyAlignment="1">
      <alignment horizontal="left" vertical="top" shrinkToFit="1"/>
    </xf>
    <xf numFmtId="176" fontId="7" fillId="13" borderId="1" xfId="0" quotePrefix="1" applyNumberFormat="1" applyFont="1" applyFill="1" applyBorder="1" applyAlignment="1">
      <alignment horizontal="left" vertical="top" shrinkToFit="1"/>
    </xf>
    <xf numFmtId="49" fontId="7" fillId="13" borderId="1" xfId="1" applyNumberFormat="1" applyFont="1" applyFill="1" applyBorder="1" applyAlignment="1">
      <alignment horizontal="left" vertical="top" shrinkToFit="1"/>
    </xf>
    <xf numFmtId="178" fontId="7" fillId="13" borderId="1" xfId="1" applyNumberFormat="1" applyFont="1" applyFill="1" applyBorder="1" applyAlignment="1">
      <alignment horizontal="left" vertical="top" wrapText="1" shrinkToFit="1"/>
    </xf>
    <xf numFmtId="178" fontId="7" fillId="13" borderId="1" xfId="1" applyNumberFormat="1" applyFont="1" applyFill="1" applyBorder="1" applyAlignment="1">
      <alignment horizontal="left" vertical="top" shrinkToFit="1"/>
    </xf>
    <xf numFmtId="177" fontId="7" fillId="13" borderId="1" xfId="0" applyNumberFormat="1" applyFont="1" applyFill="1" applyBorder="1" applyAlignment="1">
      <alignment horizontal="left" vertical="top" shrinkToFit="1"/>
    </xf>
    <xf numFmtId="49" fontId="7" fillId="13" borderId="1" xfId="0" applyNumberFormat="1" applyFont="1" applyFill="1" applyBorder="1" applyAlignment="1">
      <alignment horizontal="left" vertical="top" shrinkToFit="1"/>
    </xf>
    <xf numFmtId="0" fontId="7" fillId="13" borderId="1" xfId="0" applyFont="1" applyFill="1" applyBorder="1" applyAlignment="1">
      <alignment horizontal="left" vertical="top" wrapText="1"/>
    </xf>
    <xf numFmtId="0" fontId="7" fillId="13" borderId="1" xfId="0" applyFont="1" applyFill="1" applyBorder="1" applyAlignment="1">
      <alignment horizontal="left" vertical="top" wrapText="1" shrinkToFit="1"/>
    </xf>
    <xf numFmtId="0" fontId="0" fillId="13" borderId="1" xfId="0" applyFont="1" applyFill="1" applyBorder="1" applyAlignment="1">
      <alignment horizontal="left" vertical="top" shrinkToFit="1"/>
    </xf>
    <xf numFmtId="0" fontId="7" fillId="14" borderId="1" xfId="0" applyFont="1" applyFill="1" applyBorder="1" applyAlignment="1">
      <alignment horizontal="left" vertical="top" shrinkToFit="1"/>
    </xf>
    <xf numFmtId="49" fontId="7" fillId="14" borderId="1" xfId="0" applyNumberFormat="1" applyFont="1" applyFill="1" applyBorder="1" applyAlignment="1">
      <alignment horizontal="left" vertical="top" shrinkToFit="1"/>
    </xf>
    <xf numFmtId="0" fontId="0" fillId="14" borderId="1" xfId="0" applyFont="1" applyFill="1" applyBorder="1" applyAlignment="1">
      <alignment horizontal="left" vertical="top" shrinkToFit="1"/>
    </xf>
    <xf numFmtId="0" fontId="7" fillId="14" borderId="1" xfId="0" applyFont="1" applyFill="1" applyBorder="1" applyAlignment="1">
      <alignment horizontal="left" vertical="top" wrapText="1"/>
    </xf>
    <xf numFmtId="176" fontId="7" fillId="14" borderId="1" xfId="0" quotePrefix="1" applyNumberFormat="1" applyFont="1" applyFill="1" applyBorder="1" applyAlignment="1">
      <alignment horizontal="left" vertical="top" shrinkToFit="1"/>
    </xf>
    <xf numFmtId="49" fontId="7" fillId="14" borderId="1" xfId="1" applyNumberFormat="1" applyFont="1" applyFill="1" applyBorder="1" applyAlignment="1">
      <alignment horizontal="left" vertical="top" shrinkToFit="1"/>
    </xf>
    <xf numFmtId="178" fontId="7" fillId="14" borderId="1" xfId="1" applyNumberFormat="1" applyFont="1" applyFill="1" applyBorder="1" applyAlignment="1">
      <alignment horizontal="left" vertical="top" wrapText="1" shrinkToFit="1"/>
    </xf>
    <xf numFmtId="178" fontId="7" fillId="14" borderId="1" xfId="1" applyNumberFormat="1" applyFont="1" applyFill="1" applyBorder="1" applyAlignment="1">
      <alignment horizontal="left" vertical="top" shrinkToFit="1"/>
    </xf>
    <xf numFmtId="177" fontId="7" fillId="14" borderId="1" xfId="0" applyNumberFormat="1" applyFont="1" applyFill="1" applyBorder="1" applyAlignment="1">
      <alignment horizontal="left" vertical="top" shrinkToFit="1"/>
    </xf>
    <xf numFmtId="0" fontId="7" fillId="14" borderId="1" xfId="0" applyFont="1" applyFill="1" applyBorder="1" applyAlignment="1">
      <alignment horizontal="left" vertical="top" wrapText="1" shrinkToFit="1"/>
    </xf>
    <xf numFmtId="0" fontId="0" fillId="9" borderId="1" xfId="0" applyFont="1" applyFill="1" applyBorder="1" applyAlignment="1">
      <alignment horizontal="left" vertical="top" shrinkToFit="1"/>
    </xf>
    <xf numFmtId="0" fontId="7" fillId="0" borderId="4" xfId="0" applyFont="1" applyFill="1" applyBorder="1" applyAlignment="1">
      <alignment horizontal="left" vertical="top" wrapText="1" shrinkToFit="1"/>
    </xf>
    <xf numFmtId="49" fontId="15" fillId="0" borderId="6" xfId="1" applyNumberFormat="1" applyFont="1" applyFill="1" applyBorder="1" applyAlignment="1">
      <alignment horizontal="center" vertical="top" shrinkToFit="1"/>
    </xf>
    <xf numFmtId="0" fontId="7" fillId="8" borderId="4" xfId="0" applyFont="1" applyFill="1" applyBorder="1" applyAlignment="1">
      <alignment horizontal="left" vertical="top" wrapText="1" shrinkToFit="1"/>
    </xf>
    <xf numFmtId="49" fontId="15" fillId="8" borderId="6" xfId="1" applyNumberFormat="1" applyFont="1" applyFill="1" applyBorder="1" applyAlignment="1">
      <alignment horizontal="center" vertical="top" shrinkToFit="1"/>
    </xf>
    <xf numFmtId="0" fontId="7" fillId="9" borderId="4" xfId="0" applyFont="1" applyFill="1" applyBorder="1" applyAlignment="1">
      <alignment horizontal="left" vertical="top" shrinkToFit="1"/>
    </xf>
    <xf numFmtId="0" fontId="7" fillId="12" borderId="4" xfId="0" applyFont="1" applyFill="1" applyBorder="1" applyAlignment="1">
      <alignment horizontal="left" vertical="top" wrapText="1" shrinkToFit="1"/>
    </xf>
    <xf numFmtId="49" fontId="15" fillId="12" borderId="6" xfId="1" applyNumberFormat="1" applyFont="1" applyFill="1" applyBorder="1" applyAlignment="1">
      <alignment horizontal="center" vertical="top" shrinkToFit="1"/>
    </xf>
    <xf numFmtId="0" fontId="7" fillId="10" borderId="4" xfId="0" applyFont="1" applyFill="1" applyBorder="1" applyAlignment="1">
      <alignment horizontal="left" vertical="top" wrapText="1" shrinkToFit="1"/>
    </xf>
    <xf numFmtId="49" fontId="15" fillId="10" borderId="6" xfId="1" applyNumberFormat="1" applyFont="1" applyFill="1" applyBorder="1" applyAlignment="1">
      <alignment horizontal="center" vertical="top" shrinkToFit="1"/>
    </xf>
    <xf numFmtId="49" fontId="15" fillId="9" borderId="6" xfId="1" applyNumberFormat="1" applyFont="1" applyFill="1" applyBorder="1" applyAlignment="1">
      <alignment horizontal="center" vertical="top" shrinkToFit="1"/>
    </xf>
    <xf numFmtId="0" fontId="7" fillId="11" borderId="4" xfId="0" applyFont="1" applyFill="1" applyBorder="1" applyAlignment="1">
      <alignment horizontal="left" vertical="top" shrinkToFit="1"/>
    </xf>
    <xf numFmtId="49" fontId="15" fillId="11" borderId="6" xfId="1" applyNumberFormat="1" applyFont="1" applyFill="1" applyBorder="1" applyAlignment="1">
      <alignment horizontal="center" vertical="top" shrinkToFit="1"/>
    </xf>
    <xf numFmtId="0" fontId="7" fillId="13" borderId="4" xfId="0" applyFont="1" applyFill="1" applyBorder="1" applyAlignment="1">
      <alignment horizontal="left" vertical="top" wrapText="1" shrinkToFit="1"/>
    </xf>
    <xf numFmtId="49" fontId="15" fillId="13" borderId="6" xfId="1" applyNumberFormat="1" applyFont="1" applyFill="1" applyBorder="1" applyAlignment="1">
      <alignment horizontal="center" vertical="top" shrinkToFit="1"/>
    </xf>
    <xf numFmtId="0" fontId="7" fillId="14" borderId="4" xfId="0" applyFont="1" applyFill="1" applyBorder="1" applyAlignment="1">
      <alignment horizontal="left" vertical="top" wrapText="1" shrinkToFit="1"/>
    </xf>
    <xf numFmtId="49" fontId="15" fillId="14" borderId="6" xfId="1" applyNumberFormat="1" applyFont="1" applyFill="1" applyBorder="1" applyAlignment="1">
      <alignment horizontal="center" vertical="top" shrinkToFit="1"/>
    </xf>
    <xf numFmtId="0" fontId="7" fillId="0" borderId="16" xfId="1" applyNumberFormat="1" applyFont="1" applyFill="1" applyBorder="1" applyAlignment="1">
      <alignment horizontal="left" vertical="top" shrinkToFit="1"/>
    </xf>
    <xf numFmtId="0" fontId="7" fillId="8" borderId="16" xfId="1" applyNumberFormat="1" applyFont="1" applyFill="1" applyBorder="1" applyAlignment="1">
      <alignment horizontal="left" vertical="top" shrinkToFit="1"/>
    </xf>
    <xf numFmtId="0" fontId="7" fillId="9" borderId="13" xfId="1" applyNumberFormat="1" applyFont="1" applyFill="1" applyBorder="1" applyAlignment="1">
      <alignment horizontal="left" vertical="top" shrinkToFit="1"/>
    </xf>
    <xf numFmtId="0" fontId="7" fillId="9" borderId="15" xfId="1" applyNumberFormat="1" applyFont="1" applyFill="1" applyBorder="1" applyAlignment="1">
      <alignment horizontal="left" vertical="top" shrinkToFit="1"/>
    </xf>
    <xf numFmtId="0" fontId="7" fillId="12" borderId="16" xfId="1" applyNumberFormat="1" applyFont="1" applyFill="1" applyBorder="1" applyAlignment="1">
      <alignment horizontal="left" vertical="top" shrinkToFit="1"/>
    </xf>
    <xf numFmtId="0" fontId="7" fillId="10" borderId="16" xfId="1" applyNumberFormat="1" applyFont="1" applyFill="1" applyBorder="1" applyAlignment="1">
      <alignment horizontal="left" vertical="top" shrinkToFit="1"/>
    </xf>
    <xf numFmtId="0" fontId="7" fillId="9" borderId="16" xfId="1" applyNumberFormat="1" applyFont="1" applyFill="1" applyBorder="1" applyAlignment="1">
      <alignment horizontal="left" vertical="top" shrinkToFit="1"/>
    </xf>
    <xf numFmtId="0" fontId="7" fillId="11" borderId="16" xfId="1" applyNumberFormat="1" applyFont="1" applyFill="1" applyBorder="1" applyAlignment="1">
      <alignment horizontal="left" vertical="top" shrinkToFit="1"/>
    </xf>
    <xf numFmtId="0" fontId="7" fillId="13" borderId="13" xfId="1" applyNumberFormat="1" applyFont="1" applyFill="1" applyBorder="1" applyAlignment="1">
      <alignment horizontal="left" vertical="top" shrinkToFit="1"/>
    </xf>
    <xf numFmtId="0" fontId="7" fillId="13" borderId="15" xfId="1" applyNumberFormat="1" applyFont="1" applyFill="1" applyBorder="1" applyAlignment="1">
      <alignment horizontal="left" vertical="top" shrinkToFit="1"/>
    </xf>
    <xf numFmtId="0" fontId="7" fillId="13" borderId="16" xfId="1" applyNumberFormat="1" applyFont="1" applyFill="1" applyBorder="1" applyAlignment="1">
      <alignment horizontal="left" vertical="top" shrinkToFit="1"/>
    </xf>
    <xf numFmtId="0" fontId="7" fillId="14" borderId="16" xfId="1" applyNumberFormat="1" applyFont="1" applyFill="1" applyBorder="1" applyAlignment="1">
      <alignment horizontal="left" vertical="top" shrinkToFit="1"/>
    </xf>
    <xf numFmtId="180" fontId="7" fillId="0" borderId="19" xfId="1" applyNumberFormat="1" applyFont="1" applyFill="1" applyBorder="1" applyAlignment="1">
      <alignment horizontal="right" vertical="top" shrinkToFit="1"/>
    </xf>
    <xf numFmtId="180" fontId="7" fillId="0" borderId="20" xfId="1" applyNumberFormat="1" applyFont="1" applyFill="1" applyBorder="1" applyAlignment="1">
      <alignment horizontal="right" vertical="top" shrinkToFit="1"/>
    </xf>
    <xf numFmtId="180" fontId="7" fillId="8" borderId="19" xfId="1" applyNumberFormat="1" applyFont="1" applyFill="1" applyBorder="1" applyAlignment="1">
      <alignment horizontal="right" vertical="top" shrinkToFit="1"/>
    </xf>
    <xf numFmtId="180" fontId="7" fillId="8" borderId="20" xfId="1" applyNumberFormat="1" applyFont="1" applyFill="1" applyBorder="1" applyAlignment="1">
      <alignment horizontal="right" vertical="top" shrinkToFit="1"/>
    </xf>
    <xf numFmtId="180" fontId="7" fillId="9" borderId="21" xfId="1" applyNumberFormat="1" applyFont="1" applyFill="1" applyBorder="1" applyAlignment="1">
      <alignment horizontal="right" vertical="top" shrinkToFit="1"/>
    </xf>
    <xf numFmtId="180" fontId="7" fillId="9" borderId="23" xfId="1" applyNumberFormat="1" applyFont="1" applyFill="1" applyBorder="1" applyAlignment="1">
      <alignment horizontal="right" vertical="top" shrinkToFit="1"/>
    </xf>
    <xf numFmtId="180" fontId="7" fillId="12" borderId="19" xfId="1" applyNumberFormat="1" applyFont="1" applyFill="1" applyBorder="1" applyAlignment="1">
      <alignment horizontal="right" vertical="top" shrinkToFit="1"/>
    </xf>
    <xf numFmtId="180" fontId="7" fillId="12" borderId="20" xfId="1" applyNumberFormat="1" applyFont="1" applyFill="1" applyBorder="1" applyAlignment="1">
      <alignment horizontal="right" vertical="top" shrinkToFit="1"/>
    </xf>
    <xf numFmtId="180" fontId="7" fillId="10" borderId="19" xfId="1" applyNumberFormat="1" applyFont="1" applyFill="1" applyBorder="1" applyAlignment="1">
      <alignment horizontal="right" vertical="top" shrinkToFit="1"/>
    </xf>
    <xf numFmtId="180" fontId="7" fillId="10" borderId="20" xfId="1" applyNumberFormat="1" applyFont="1" applyFill="1" applyBorder="1" applyAlignment="1">
      <alignment horizontal="right" vertical="top" shrinkToFit="1"/>
    </xf>
    <xf numFmtId="180" fontId="7" fillId="9" borderId="19" xfId="1" applyNumberFormat="1" applyFont="1" applyFill="1" applyBorder="1" applyAlignment="1">
      <alignment horizontal="right" vertical="top" shrinkToFit="1"/>
    </xf>
    <xf numFmtId="180" fontId="7" fillId="9" borderId="20" xfId="1" applyNumberFormat="1" applyFont="1" applyFill="1" applyBorder="1" applyAlignment="1">
      <alignment horizontal="right" vertical="top" shrinkToFit="1"/>
    </xf>
    <xf numFmtId="180" fontId="7" fillId="11" borderId="19" xfId="1" applyNumberFormat="1" applyFont="1" applyFill="1" applyBorder="1" applyAlignment="1">
      <alignment horizontal="right" vertical="top" shrinkToFit="1"/>
    </xf>
    <xf numFmtId="180" fontId="7" fillId="11" borderId="20" xfId="1" applyNumberFormat="1" applyFont="1" applyFill="1" applyBorder="1" applyAlignment="1">
      <alignment horizontal="right" vertical="top" shrinkToFit="1"/>
    </xf>
    <xf numFmtId="180" fontId="7" fillId="13" borderId="21" xfId="1" applyNumberFormat="1" applyFont="1" applyFill="1" applyBorder="1" applyAlignment="1">
      <alignment horizontal="right" vertical="top" shrinkToFit="1"/>
    </xf>
    <xf numFmtId="180" fontId="7" fillId="13" borderId="23" xfId="1" applyNumberFormat="1" applyFont="1" applyFill="1" applyBorder="1" applyAlignment="1">
      <alignment horizontal="right" vertical="top" shrinkToFit="1"/>
    </xf>
    <xf numFmtId="180" fontId="7" fillId="13" borderId="19" xfId="1" applyNumberFormat="1" applyFont="1" applyFill="1" applyBorder="1" applyAlignment="1">
      <alignment horizontal="right" vertical="top" shrinkToFit="1"/>
    </xf>
    <xf numFmtId="180" fontId="7" fillId="13" borderId="20" xfId="1" applyNumberFormat="1" applyFont="1" applyFill="1" applyBorder="1" applyAlignment="1">
      <alignment horizontal="right" vertical="top" shrinkToFit="1"/>
    </xf>
    <xf numFmtId="180" fontId="7" fillId="14" borderId="19" xfId="1" applyNumberFormat="1" applyFont="1" applyFill="1" applyBorder="1" applyAlignment="1">
      <alignment horizontal="right" vertical="top" shrinkToFit="1"/>
    </xf>
    <xf numFmtId="180" fontId="7" fillId="14" borderId="20" xfId="1" applyNumberFormat="1" applyFont="1" applyFill="1" applyBorder="1" applyAlignment="1">
      <alignment horizontal="right" vertical="top" shrinkToFit="1"/>
    </xf>
    <xf numFmtId="0" fontId="7" fillId="0" borderId="27" xfId="0" applyFont="1" applyFill="1" applyBorder="1" applyAlignment="1">
      <alignment vertical="center" wrapText="1" shrinkToFit="1"/>
    </xf>
    <xf numFmtId="0" fontId="7" fillId="0" borderId="28" xfId="0" applyFont="1" applyFill="1" applyBorder="1" applyAlignment="1">
      <alignment horizontal="right" vertical="center" wrapText="1" shrinkToFit="1"/>
    </xf>
    <xf numFmtId="180" fontId="7" fillId="0" borderId="29" xfId="1" applyNumberFormat="1" applyFont="1" applyFill="1" applyBorder="1" applyAlignment="1">
      <alignment horizontal="right" vertical="top" shrinkToFit="1"/>
    </xf>
    <xf numFmtId="180" fontId="7" fillId="0" borderId="30" xfId="1" applyNumberFormat="1" applyFont="1" applyFill="1" applyBorder="1" applyAlignment="1">
      <alignment horizontal="right" vertical="top" shrinkToFit="1"/>
    </xf>
    <xf numFmtId="180" fontId="7" fillId="0" borderId="31" xfId="1" applyNumberFormat="1" applyFont="1" applyFill="1" applyBorder="1" applyAlignment="1">
      <alignment horizontal="right" vertical="top" shrinkToFit="1"/>
    </xf>
    <xf numFmtId="180" fontId="7" fillId="8" borderId="31" xfId="1" applyNumberFormat="1" applyFont="1" applyFill="1" applyBorder="1" applyAlignment="1">
      <alignment horizontal="right" vertical="top" shrinkToFit="1"/>
    </xf>
    <xf numFmtId="180" fontId="7" fillId="0" borderId="32" xfId="1" applyNumberFormat="1" applyFont="1" applyFill="1" applyBorder="1" applyAlignment="1">
      <alignment horizontal="right" vertical="top" shrinkToFit="1"/>
    </xf>
    <xf numFmtId="180" fontId="7" fillId="0" borderId="33" xfId="1" applyNumberFormat="1" applyFont="1" applyFill="1" applyBorder="1" applyAlignment="1">
      <alignment horizontal="right" vertical="top" shrinkToFit="1"/>
    </xf>
    <xf numFmtId="180" fontId="7" fillId="8" borderId="32" xfId="1" applyNumberFormat="1" applyFont="1" applyFill="1" applyBorder="1" applyAlignment="1">
      <alignment horizontal="right" vertical="top" shrinkToFit="1"/>
    </xf>
    <xf numFmtId="180" fontId="7" fillId="8" borderId="33" xfId="1" applyNumberFormat="1" applyFont="1" applyFill="1" applyBorder="1" applyAlignment="1">
      <alignment horizontal="right" vertical="top" shrinkToFit="1"/>
    </xf>
    <xf numFmtId="180" fontId="7" fillId="12" borderId="31" xfId="1" applyNumberFormat="1" applyFont="1" applyFill="1" applyBorder="1" applyAlignment="1">
      <alignment horizontal="right" vertical="top" shrinkToFit="1"/>
    </xf>
    <xf numFmtId="180" fontId="7" fillId="10" borderId="31" xfId="1" applyNumberFormat="1" applyFont="1" applyFill="1" applyBorder="1" applyAlignment="1">
      <alignment horizontal="right" vertical="top" shrinkToFit="1"/>
    </xf>
    <xf numFmtId="180" fontId="7" fillId="9" borderId="31" xfId="1" applyNumberFormat="1" applyFont="1" applyFill="1" applyBorder="1" applyAlignment="1">
      <alignment horizontal="right" vertical="top" shrinkToFit="1"/>
    </xf>
    <xf numFmtId="180" fontId="7" fillId="11" borderId="31" xfId="1" applyNumberFormat="1" applyFont="1" applyFill="1" applyBorder="1" applyAlignment="1">
      <alignment horizontal="right" vertical="top" shrinkToFit="1"/>
    </xf>
    <xf numFmtId="180" fontId="7" fillId="13" borderId="31" xfId="1" applyNumberFormat="1" applyFont="1" applyFill="1" applyBorder="1" applyAlignment="1">
      <alignment horizontal="right" vertical="top" shrinkToFit="1"/>
    </xf>
    <xf numFmtId="180" fontId="7" fillId="14" borderId="31" xfId="1" applyNumberFormat="1" applyFont="1" applyFill="1" applyBorder="1" applyAlignment="1">
      <alignment horizontal="right" vertical="top" shrinkToFit="1"/>
    </xf>
    <xf numFmtId="0" fontId="7" fillId="0" borderId="34" xfId="0" applyFont="1" applyFill="1" applyBorder="1" applyAlignment="1">
      <alignment vertical="center" wrapText="1" shrinkToFit="1"/>
    </xf>
    <xf numFmtId="180" fontId="7" fillId="0" borderId="28" xfId="0" applyNumberFormat="1" applyFont="1" applyBorder="1" applyAlignment="1">
      <alignment horizontal="right" vertical="center"/>
    </xf>
    <xf numFmtId="0" fontId="7" fillId="4" borderId="14" xfId="0" applyFont="1" applyFill="1" applyBorder="1" applyAlignment="1">
      <alignment horizontal="center" vertical="top"/>
    </xf>
    <xf numFmtId="0" fontId="7" fillId="4" borderId="37" xfId="0" applyNumberFormat="1" applyFont="1" applyFill="1" applyBorder="1" applyAlignment="1">
      <alignment horizontal="center" vertical="top"/>
    </xf>
    <xf numFmtId="180" fontId="5" fillId="0" borderId="33" xfId="0" applyNumberFormat="1" applyFont="1" applyBorder="1" applyAlignment="1">
      <alignment horizontal="center" vertical="center" wrapText="1"/>
    </xf>
    <xf numFmtId="180" fontId="5" fillId="0" borderId="11" xfId="0" applyNumberFormat="1" applyFont="1" applyBorder="1" applyAlignment="1">
      <alignment horizontal="center" vertical="center" wrapText="1"/>
    </xf>
    <xf numFmtId="180" fontId="18" fillId="0" borderId="38" xfId="0" applyNumberFormat="1" applyFont="1" applyBorder="1" applyAlignment="1">
      <alignment horizontal="right" vertical="center" wrapText="1"/>
    </xf>
    <xf numFmtId="0" fontId="7" fillId="8" borderId="41" xfId="0" applyFont="1" applyFill="1" applyBorder="1" applyAlignment="1">
      <alignment vertical="center" wrapText="1" shrinkToFit="1"/>
    </xf>
    <xf numFmtId="0" fontId="7" fillId="8" borderId="0" xfId="0" applyFont="1" applyFill="1" applyBorder="1" applyAlignment="1">
      <alignment vertical="center" wrapText="1" shrinkToFit="1"/>
    </xf>
    <xf numFmtId="0" fontId="7" fillId="8" borderId="42" xfId="0" applyFont="1" applyFill="1" applyBorder="1" applyAlignment="1">
      <alignment vertical="center" wrapText="1" shrinkToFi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left" vertical="top" shrinkToFit="1"/>
    </xf>
    <xf numFmtId="0" fontId="7" fillId="6" borderId="1" xfId="0" applyFont="1" applyFill="1" applyBorder="1" applyAlignment="1">
      <alignment horizontal="left" vertical="top" shrinkToFit="1"/>
    </xf>
    <xf numFmtId="49" fontId="7" fillId="0" borderId="1" xfId="0" applyNumberFormat="1" applyFont="1" applyBorder="1" applyAlignment="1">
      <alignment horizontal="left" vertical="top" shrinkToFit="1"/>
    </xf>
    <xf numFmtId="0" fontId="7" fillId="6" borderId="1" xfId="0" applyFont="1" applyFill="1" applyBorder="1" applyAlignment="1">
      <alignment horizontal="left" vertical="top" wrapText="1"/>
    </xf>
    <xf numFmtId="176" fontId="7" fillId="6" borderId="1" xfId="0" quotePrefix="1" applyNumberFormat="1" applyFont="1" applyFill="1" applyBorder="1" applyAlignment="1">
      <alignment horizontal="left" vertical="top" shrinkToFit="1"/>
    </xf>
    <xf numFmtId="178" fontId="7" fillId="0" borderId="1" xfId="1" applyNumberFormat="1" applyFont="1" applyBorder="1" applyAlignment="1">
      <alignment horizontal="left" vertical="top" shrinkToFit="1"/>
    </xf>
    <xf numFmtId="177" fontId="7" fillId="7" borderId="1" xfId="0" applyNumberFormat="1" applyFont="1" applyFill="1" applyBorder="1" applyAlignment="1">
      <alignment horizontal="left" vertical="top" shrinkToFit="1"/>
    </xf>
    <xf numFmtId="0" fontId="7" fillId="6" borderId="1" xfId="0" applyFont="1" applyFill="1" applyBorder="1" applyAlignment="1">
      <alignment horizontal="left" vertical="top" wrapText="1" shrinkToFit="1"/>
    </xf>
    <xf numFmtId="0" fontId="7" fillId="5" borderId="1" xfId="0" applyFont="1" applyFill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49" fontId="7" fillId="0" borderId="1" xfId="1" applyNumberFormat="1" applyFont="1" applyBorder="1" applyAlignment="1">
      <alignment horizontal="left" vertical="top" shrinkToFit="1"/>
    </xf>
    <xf numFmtId="178" fontId="7" fillId="0" borderId="1" xfId="1" applyNumberFormat="1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top" wrapText="1" shrinkToFit="1"/>
    </xf>
    <xf numFmtId="0" fontId="7" fillId="6" borderId="1" xfId="0" applyNumberFormat="1" applyFont="1" applyFill="1" applyBorder="1" applyAlignment="1">
      <alignment horizontal="left" vertical="top" wrapText="1" shrinkToFit="1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0" fillId="0" borderId="0" xfId="0"/>
    <xf numFmtId="176" fontId="7" fillId="3" borderId="1" xfId="0" applyNumberFormat="1" applyFont="1" applyFill="1" applyBorder="1" applyAlignment="1">
      <alignment horizontal="center" vertical="center" wrapText="1" shrinkToFit="1"/>
    </xf>
    <xf numFmtId="0" fontId="7" fillId="9" borderId="2" xfId="0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 shrinkToFit="1"/>
    </xf>
    <xf numFmtId="0" fontId="7" fillId="4" borderId="5" xfId="0" applyFont="1" applyFill="1" applyBorder="1" applyAlignment="1">
      <alignment horizontal="left" vertical="center" wrapText="1" shrinkToFit="1"/>
    </xf>
    <xf numFmtId="0" fontId="0" fillId="3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top" shrinkToFit="1"/>
    </xf>
    <xf numFmtId="176" fontId="7" fillId="0" borderId="1" xfId="0" quotePrefix="1" applyNumberFormat="1" applyFont="1" applyFill="1" applyBorder="1" applyAlignment="1">
      <alignment horizontal="left" vertical="top" shrinkToFit="1"/>
    </xf>
    <xf numFmtId="177" fontId="7" fillId="0" borderId="1" xfId="0" applyNumberFormat="1" applyFont="1" applyFill="1" applyBorder="1" applyAlignment="1">
      <alignment horizontal="left" vertical="top" shrinkToFit="1"/>
    </xf>
    <xf numFmtId="49" fontId="7" fillId="0" borderId="1" xfId="0" applyNumberFormat="1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top" wrapText="1"/>
    </xf>
    <xf numFmtId="180" fontId="13" fillId="7" borderId="35" xfId="0" applyNumberFormat="1" applyFont="1" applyFill="1" applyBorder="1" applyAlignment="1">
      <alignment horizontal="center" vertical="center" wrapText="1"/>
    </xf>
    <xf numFmtId="180" fontId="15" fillId="7" borderId="36" xfId="0" applyNumberFormat="1" applyFont="1" applyFill="1" applyBorder="1" applyAlignment="1">
      <alignment horizontal="center" vertical="center" wrapText="1"/>
    </xf>
    <xf numFmtId="0" fontId="14" fillId="7" borderId="35" xfId="0" applyNumberFormat="1" applyFont="1" applyFill="1" applyBorder="1" applyAlignment="1">
      <alignment horizontal="center" vertical="center" wrapText="1"/>
    </xf>
    <xf numFmtId="0" fontId="16" fillId="7" borderId="36" xfId="0" applyNumberFormat="1" applyFont="1" applyFill="1" applyBorder="1" applyAlignment="1">
      <alignment horizontal="center" vertical="center" wrapText="1"/>
    </xf>
    <xf numFmtId="49" fontId="15" fillId="0" borderId="7" xfId="1" applyNumberFormat="1" applyFont="1" applyFill="1" applyBorder="1" applyAlignment="1">
      <alignment horizontal="center" vertical="top" shrinkToFit="1"/>
    </xf>
    <xf numFmtId="49" fontId="15" fillId="0" borderId="9" xfId="1" applyNumberFormat="1" applyFont="1" applyFill="1" applyBorder="1" applyAlignment="1">
      <alignment horizontal="center" vertical="top" shrinkToFit="1"/>
    </xf>
    <xf numFmtId="49" fontId="15" fillId="8" borderId="7" xfId="1" applyNumberFormat="1" applyFont="1" applyFill="1" applyBorder="1" applyAlignment="1">
      <alignment horizontal="center" vertical="top" shrinkToFit="1"/>
    </xf>
    <xf numFmtId="49" fontId="15" fillId="8" borderId="9" xfId="1" applyNumberFormat="1" applyFont="1" applyFill="1" applyBorder="1" applyAlignment="1">
      <alignment horizontal="center" vertical="top" shrinkToFit="1"/>
    </xf>
    <xf numFmtId="0" fontId="7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shrinkToFit="1"/>
    </xf>
    <xf numFmtId="0" fontId="6" fillId="8" borderId="1" xfId="0" applyFont="1" applyFill="1" applyBorder="1" applyAlignment="1">
      <alignment horizontal="left" vertical="top" wrapText="1" shrinkToFit="1"/>
    </xf>
    <xf numFmtId="0" fontId="7" fillId="8" borderId="1" xfId="0" applyFont="1" applyFill="1" applyBorder="1" applyAlignment="1">
      <alignment horizontal="left" vertical="top" wrapText="1" shrinkToFit="1"/>
    </xf>
    <xf numFmtId="0" fontId="7" fillId="8" borderId="4" xfId="0" applyFont="1" applyFill="1" applyBorder="1" applyAlignment="1">
      <alignment horizontal="left" vertical="top" wrapText="1" shrinkToFit="1"/>
    </xf>
    <xf numFmtId="177" fontId="7" fillId="8" borderId="1" xfId="0" applyNumberFormat="1" applyFont="1" applyFill="1" applyBorder="1" applyAlignment="1">
      <alignment horizontal="left" vertical="top" shrinkToFit="1"/>
    </xf>
    <xf numFmtId="49" fontId="7" fillId="8" borderId="1" xfId="0" applyNumberFormat="1" applyFont="1" applyFill="1" applyBorder="1" applyAlignment="1">
      <alignment horizontal="left" vertical="top" shrinkToFit="1"/>
    </xf>
    <xf numFmtId="176" fontId="7" fillId="8" borderId="1" xfId="0" quotePrefix="1" applyNumberFormat="1" applyFont="1" applyFill="1" applyBorder="1" applyAlignment="1">
      <alignment horizontal="left" vertical="top" shrinkToFit="1"/>
    </xf>
    <xf numFmtId="0" fontId="7" fillId="0" borderId="13" xfId="1" applyNumberFormat="1" applyFont="1" applyFill="1" applyBorder="1" applyAlignment="1">
      <alignment horizontal="left" vertical="top" shrinkToFit="1"/>
    </xf>
    <xf numFmtId="0" fontId="7" fillId="0" borderId="15" xfId="1" applyNumberFormat="1" applyFont="1" applyFill="1" applyBorder="1" applyAlignment="1">
      <alignment horizontal="left" vertical="top" shrinkToFit="1"/>
    </xf>
    <xf numFmtId="0" fontId="7" fillId="8" borderId="13" xfId="1" applyNumberFormat="1" applyFont="1" applyFill="1" applyBorder="1" applyAlignment="1">
      <alignment horizontal="left" vertical="top" shrinkToFit="1"/>
    </xf>
    <xf numFmtId="0" fontId="7" fillId="8" borderId="15" xfId="1" applyNumberFormat="1" applyFont="1" applyFill="1" applyBorder="1" applyAlignment="1">
      <alignment horizontal="left" vertical="top" shrinkToFit="1"/>
    </xf>
    <xf numFmtId="0" fontId="7" fillId="9" borderId="2" xfId="0" applyFont="1" applyFill="1" applyBorder="1" applyAlignment="1">
      <alignment horizontal="left" vertical="top" shrinkToFit="1"/>
    </xf>
    <xf numFmtId="0" fontId="7" fillId="9" borderId="3" xfId="0" applyFont="1" applyFill="1" applyBorder="1" applyAlignment="1">
      <alignment horizontal="left" vertical="top" shrinkToFit="1"/>
    </xf>
    <xf numFmtId="49" fontId="7" fillId="9" borderId="2" xfId="0" applyNumberFormat="1" applyFont="1" applyFill="1" applyBorder="1" applyAlignment="1">
      <alignment horizontal="left" vertical="top" shrinkToFit="1"/>
    </xf>
    <xf numFmtId="49" fontId="7" fillId="9" borderId="3" xfId="0" applyNumberFormat="1" applyFont="1" applyFill="1" applyBorder="1" applyAlignment="1">
      <alignment horizontal="left" vertical="top" shrinkToFit="1"/>
    </xf>
    <xf numFmtId="0" fontId="0" fillId="9" borderId="2" xfId="0" applyFont="1" applyFill="1" applyBorder="1" applyAlignment="1">
      <alignment horizontal="left" vertical="top" shrinkToFit="1"/>
    </xf>
    <xf numFmtId="0" fontId="0" fillId="9" borderId="3" xfId="0" applyFont="1" applyFill="1" applyBorder="1" applyAlignment="1">
      <alignment horizontal="left" vertical="top" shrinkToFit="1"/>
    </xf>
    <xf numFmtId="49" fontId="15" fillId="9" borderId="12" xfId="1" applyNumberFormat="1" applyFont="1" applyFill="1" applyBorder="1" applyAlignment="1">
      <alignment horizontal="center" vertical="top" shrinkToFit="1"/>
    </xf>
    <xf numFmtId="49" fontId="15" fillId="9" borderId="14" xfId="1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 wrapText="1" shrinkToFit="1"/>
    </xf>
    <xf numFmtId="0" fontId="7" fillId="0" borderId="1" xfId="0" applyFont="1" applyFill="1" applyBorder="1" applyAlignment="1">
      <alignment horizontal="left" vertical="top" wrapText="1" shrinkToFit="1"/>
    </xf>
    <xf numFmtId="0" fontId="7" fillId="0" borderId="4" xfId="0" applyFont="1" applyFill="1" applyBorder="1" applyAlignment="1">
      <alignment horizontal="left" vertical="top" wrapText="1" shrinkToFit="1"/>
    </xf>
    <xf numFmtId="0" fontId="0" fillId="8" borderId="1" xfId="0" applyFont="1" applyFill="1" applyBorder="1" applyAlignment="1">
      <alignment horizontal="left" vertical="top" shrinkToFit="1"/>
    </xf>
    <xf numFmtId="0" fontId="7" fillId="13" borderId="2" xfId="0" applyFont="1" applyFill="1" applyBorder="1" applyAlignment="1">
      <alignment horizontal="left" vertical="top" shrinkToFit="1"/>
    </xf>
    <xf numFmtId="0" fontId="7" fillId="13" borderId="3" xfId="0" applyFont="1" applyFill="1" applyBorder="1" applyAlignment="1">
      <alignment horizontal="left" vertical="top" shrinkToFit="1"/>
    </xf>
    <xf numFmtId="49" fontId="7" fillId="13" borderId="2" xfId="0" applyNumberFormat="1" applyFont="1" applyFill="1" applyBorder="1" applyAlignment="1">
      <alignment horizontal="left" vertical="top" shrinkToFit="1"/>
    </xf>
    <xf numFmtId="49" fontId="7" fillId="13" borderId="3" xfId="0" applyNumberFormat="1" applyFont="1" applyFill="1" applyBorder="1" applyAlignment="1">
      <alignment horizontal="left" vertical="top" shrinkToFit="1"/>
    </xf>
    <xf numFmtId="0" fontId="0" fillId="13" borderId="2" xfId="0" applyFont="1" applyFill="1" applyBorder="1" applyAlignment="1">
      <alignment horizontal="left" vertical="top" shrinkToFit="1"/>
    </xf>
    <xf numFmtId="0" fontId="0" fillId="13" borderId="3" xfId="0" applyFont="1" applyFill="1" applyBorder="1" applyAlignment="1">
      <alignment horizontal="left" vertical="top" shrinkToFit="1"/>
    </xf>
    <xf numFmtId="0" fontId="7" fillId="13" borderId="2" xfId="0" applyFont="1" applyFill="1" applyBorder="1" applyAlignment="1">
      <alignment horizontal="left" vertical="top" wrapText="1"/>
    </xf>
    <xf numFmtId="0" fontId="7" fillId="13" borderId="3" xfId="0" applyFont="1" applyFill="1" applyBorder="1" applyAlignment="1">
      <alignment horizontal="left" vertical="top" wrapText="1"/>
    </xf>
    <xf numFmtId="49" fontId="15" fillId="13" borderId="12" xfId="1" applyNumberFormat="1" applyFont="1" applyFill="1" applyBorder="1" applyAlignment="1">
      <alignment horizontal="center" vertical="top" shrinkToFit="1"/>
    </xf>
    <xf numFmtId="49" fontId="15" fillId="13" borderId="14" xfId="1" applyNumberFormat="1" applyFont="1" applyFill="1" applyBorder="1" applyAlignment="1">
      <alignment horizontal="center" vertical="top" shrinkToFit="1"/>
    </xf>
    <xf numFmtId="180" fontId="7" fillId="9" borderId="32" xfId="1" applyNumberFormat="1" applyFont="1" applyFill="1" applyBorder="1" applyAlignment="1">
      <alignment horizontal="right" vertical="center" shrinkToFit="1"/>
    </xf>
    <xf numFmtId="180" fontId="7" fillId="9" borderId="33" xfId="1" applyNumberFormat="1" applyFont="1" applyFill="1" applyBorder="1" applyAlignment="1">
      <alignment horizontal="right" vertical="center" shrinkToFit="1"/>
    </xf>
    <xf numFmtId="180" fontId="7" fillId="9" borderId="25" xfId="1" applyNumberFormat="1" applyFont="1" applyFill="1" applyBorder="1" applyAlignment="1">
      <alignment horizontal="right" vertical="center" shrinkToFit="1"/>
    </xf>
    <xf numFmtId="180" fontId="7" fillId="9" borderId="26" xfId="1" applyNumberFormat="1" applyFont="1" applyFill="1" applyBorder="1" applyAlignment="1">
      <alignment horizontal="right" vertical="center" shrinkToFit="1"/>
    </xf>
    <xf numFmtId="180" fontId="7" fillId="13" borderId="25" xfId="1" applyNumberFormat="1" applyFont="1" applyFill="1" applyBorder="1" applyAlignment="1">
      <alignment horizontal="right" vertical="center" shrinkToFit="1"/>
    </xf>
    <xf numFmtId="180" fontId="7" fillId="13" borderId="26" xfId="1" applyNumberFormat="1" applyFont="1" applyFill="1" applyBorder="1" applyAlignment="1">
      <alignment horizontal="right" vertical="center" shrinkToFit="1"/>
    </xf>
    <xf numFmtId="180" fontId="16" fillId="7" borderId="39" xfId="0" applyNumberFormat="1" applyFont="1" applyFill="1" applyBorder="1" applyAlignment="1">
      <alignment horizontal="center" vertical="center" wrapText="1"/>
    </xf>
    <xf numFmtId="180" fontId="16" fillId="7" borderId="8" xfId="0" applyNumberFormat="1" applyFont="1" applyFill="1" applyBorder="1" applyAlignment="1">
      <alignment horizontal="center" vertical="center" wrapText="1"/>
    </xf>
    <xf numFmtId="180" fontId="16" fillId="7" borderId="17" xfId="0" applyNumberFormat="1" applyFont="1" applyFill="1" applyBorder="1" applyAlignment="1">
      <alignment horizontal="center" vertical="center" wrapText="1"/>
    </xf>
    <xf numFmtId="180" fontId="16" fillId="7" borderId="40" xfId="0" applyNumberFormat="1" applyFont="1" applyFill="1" applyBorder="1" applyAlignment="1">
      <alignment horizontal="center" vertical="center" wrapText="1"/>
    </xf>
    <xf numFmtId="180" fontId="16" fillId="7" borderId="10" xfId="0" applyNumberFormat="1" applyFont="1" applyFill="1" applyBorder="1" applyAlignment="1">
      <alignment horizontal="center" vertical="center" wrapText="1"/>
    </xf>
    <xf numFmtId="180" fontId="16" fillId="7" borderId="18" xfId="0" applyNumberFormat="1" applyFont="1" applyFill="1" applyBorder="1" applyAlignment="1">
      <alignment horizontal="center" vertical="center" wrapText="1"/>
    </xf>
    <xf numFmtId="180" fontId="7" fillId="0" borderId="21" xfId="1" applyNumberFormat="1" applyFont="1" applyFill="1" applyBorder="1" applyAlignment="1">
      <alignment horizontal="right" vertical="top" shrinkToFit="1"/>
    </xf>
    <xf numFmtId="180" fontId="7" fillId="0" borderId="23" xfId="1" applyNumberFormat="1" applyFont="1" applyFill="1" applyBorder="1" applyAlignment="1">
      <alignment horizontal="right" vertical="top" shrinkToFit="1"/>
    </xf>
    <xf numFmtId="180" fontId="7" fillId="8" borderId="21" xfId="1" applyNumberFormat="1" applyFont="1" applyFill="1" applyBorder="1" applyAlignment="1">
      <alignment horizontal="right" vertical="top" shrinkToFit="1"/>
    </xf>
    <xf numFmtId="180" fontId="7" fillId="8" borderId="23" xfId="1" applyNumberFormat="1" applyFont="1" applyFill="1" applyBorder="1" applyAlignment="1">
      <alignment horizontal="right" vertical="top" shrinkToFit="1"/>
    </xf>
    <xf numFmtId="180" fontId="7" fillId="0" borderId="22" xfId="1" applyNumberFormat="1" applyFont="1" applyFill="1" applyBorder="1" applyAlignment="1">
      <alignment horizontal="right" vertical="top" shrinkToFit="1"/>
    </xf>
    <xf numFmtId="180" fontId="7" fillId="0" borderId="24" xfId="1" applyNumberFormat="1" applyFont="1" applyFill="1" applyBorder="1" applyAlignment="1">
      <alignment horizontal="right" vertical="top" shrinkToFit="1"/>
    </xf>
    <xf numFmtId="180" fontId="7" fillId="8" borderId="22" xfId="1" applyNumberFormat="1" applyFont="1" applyFill="1" applyBorder="1" applyAlignment="1">
      <alignment horizontal="right" vertical="top" shrinkToFit="1"/>
    </xf>
    <xf numFmtId="180" fontId="7" fillId="8" borderId="24" xfId="1" applyNumberFormat="1" applyFont="1" applyFill="1" applyBorder="1" applyAlignment="1">
      <alignment horizontal="right" vertical="top" shrinkToFit="1"/>
    </xf>
  </cellXfs>
  <cellStyles count="2">
    <cellStyle name="一般" xfId="0" builtinId="0"/>
    <cellStyle name="一般_@97學年度暑期班開課表-彙整表" xfId="1"/>
  </cellStyles>
  <dxfs count="0"/>
  <tableStyles count="0" defaultTableStyle="TableStyleMedium2" defaultPivotStyle="PivotStyleLight16"/>
  <colors>
    <mruColors>
      <color rgb="FF99FF99"/>
      <color rgb="FF66CCFF"/>
      <color rgb="FF9999FF"/>
      <color rgb="FF9966FF"/>
      <color rgb="FF66FFFF"/>
      <color rgb="FF00FFFF"/>
      <color rgb="FFFFFF66"/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B97"/>
  <sheetViews>
    <sheetView zoomScaleNormal="100" workbookViewId="0">
      <pane xSplit="10" ySplit="3" topLeftCell="K4" activePane="bottomRight" state="frozen"/>
      <selection activeCell="H79" sqref="H79"/>
      <selection pane="topRight" activeCell="H79" sqref="H79"/>
      <selection pane="bottomLeft" activeCell="H79" sqref="H79"/>
      <selection pane="bottomRight" activeCell="K89" sqref="K89"/>
    </sheetView>
  </sheetViews>
  <sheetFormatPr defaultColWidth="9" defaultRowHeight="15.75"/>
  <cols>
    <col min="1" max="2" width="9.5" style="16" bestFit="1" customWidth="1"/>
    <col min="3" max="3" width="15.5" style="17" bestFit="1" customWidth="1"/>
    <col min="4" max="4" width="9.5" style="18" bestFit="1" customWidth="1"/>
    <col min="5" max="5" width="13.875" style="19" bestFit="1" customWidth="1"/>
    <col min="6" max="6" width="29.875" style="37" bestFit="1" customWidth="1"/>
    <col min="7" max="7" width="5.5" style="16" bestFit="1" customWidth="1"/>
    <col min="8" max="9" width="5.5" style="19" bestFit="1" customWidth="1"/>
    <col min="10" max="11" width="9.5" style="19" bestFit="1" customWidth="1"/>
    <col min="12" max="12" width="25" style="19" bestFit="1" customWidth="1"/>
    <col min="13" max="14" width="5.5" style="19" bestFit="1" customWidth="1"/>
    <col min="15" max="15" width="7.5" style="19" bestFit="1" customWidth="1"/>
    <col min="16" max="16" width="22.75" style="19" bestFit="1" customWidth="1"/>
    <col min="17" max="17" width="18.375" style="19" bestFit="1" customWidth="1"/>
    <col min="18" max="19" width="9.5" style="20" bestFit="1" customWidth="1"/>
    <col min="20" max="21" width="7.5" style="21" bestFit="1" customWidth="1"/>
    <col min="22" max="22" width="10.125" style="21" bestFit="1" customWidth="1"/>
    <col min="23" max="24" width="17.125" style="21" bestFit="1" customWidth="1"/>
    <col min="25" max="25" width="31.625" style="20" bestFit="1" customWidth="1"/>
    <col min="26" max="26" width="95.875" style="38" bestFit="1" customWidth="1"/>
    <col min="27" max="27" width="9.5" style="31" bestFit="1" customWidth="1"/>
    <col min="28" max="28" width="20.5" style="31" bestFit="1" customWidth="1"/>
    <col min="29" max="16384" width="9" style="22"/>
  </cols>
  <sheetData>
    <row r="1" spans="1:28" s="1" customFormat="1" ht="16.5">
      <c r="A1" s="225" t="s">
        <v>518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3"/>
      <c r="AB1" s="23"/>
    </row>
    <row r="2" spans="1:28" s="2" customFormat="1" ht="16.5">
      <c r="A2" s="220" t="s">
        <v>297</v>
      </c>
      <c r="B2" s="220" t="s">
        <v>298</v>
      </c>
      <c r="C2" s="3" t="s">
        <v>299</v>
      </c>
      <c r="D2" s="226" t="s">
        <v>300</v>
      </c>
      <c r="E2" s="221" t="s">
        <v>301</v>
      </c>
      <c r="F2" s="221" t="s">
        <v>302</v>
      </c>
      <c r="G2" s="220" t="s">
        <v>303</v>
      </c>
      <c r="H2" s="220" t="s">
        <v>304</v>
      </c>
      <c r="I2" s="226" t="s">
        <v>305</v>
      </c>
      <c r="J2" s="220" t="s">
        <v>306</v>
      </c>
      <c r="K2" s="223" t="s">
        <v>307</v>
      </c>
      <c r="L2" s="224" t="s">
        <v>308</v>
      </c>
      <c r="M2" s="224" t="s">
        <v>309</v>
      </c>
      <c r="N2" s="224" t="s">
        <v>310</v>
      </c>
      <c r="O2" s="218" t="s">
        <v>311</v>
      </c>
      <c r="P2" s="218"/>
      <c r="Q2" s="218" t="s">
        <v>312</v>
      </c>
      <c r="R2" s="219" t="s">
        <v>313</v>
      </c>
      <c r="S2" s="219"/>
      <c r="T2" s="220" t="s">
        <v>314</v>
      </c>
      <c r="U2" s="220"/>
      <c r="V2" s="220"/>
      <c r="W2" s="220"/>
      <c r="X2" s="220"/>
      <c r="Y2" s="220"/>
      <c r="Z2" s="220" t="s">
        <v>315</v>
      </c>
      <c r="AA2" s="221" t="s">
        <v>316</v>
      </c>
      <c r="AB2" s="222" t="s">
        <v>550</v>
      </c>
    </row>
    <row r="3" spans="1:28" s="5" customFormat="1" ht="16.5">
      <c r="A3" s="220"/>
      <c r="B3" s="220"/>
      <c r="C3" s="3" t="s">
        <v>317</v>
      </c>
      <c r="D3" s="226"/>
      <c r="E3" s="221"/>
      <c r="F3" s="221"/>
      <c r="G3" s="220"/>
      <c r="H3" s="220"/>
      <c r="I3" s="226"/>
      <c r="J3" s="220"/>
      <c r="K3" s="223"/>
      <c r="L3" s="224"/>
      <c r="M3" s="224"/>
      <c r="N3" s="224"/>
      <c r="O3" s="24" t="s">
        <v>318</v>
      </c>
      <c r="P3" s="25" t="s">
        <v>319</v>
      </c>
      <c r="Q3" s="218"/>
      <c r="R3" s="3" t="s">
        <v>283</v>
      </c>
      <c r="S3" s="3" t="s">
        <v>284</v>
      </c>
      <c r="T3" s="26" t="s">
        <v>320</v>
      </c>
      <c r="U3" s="26" t="s">
        <v>321</v>
      </c>
      <c r="V3" s="26" t="s">
        <v>322</v>
      </c>
      <c r="W3" s="26" t="s">
        <v>323</v>
      </c>
      <c r="X3" s="26" t="s">
        <v>324</v>
      </c>
      <c r="Y3" s="4" t="s">
        <v>285</v>
      </c>
      <c r="Z3" s="220"/>
      <c r="AA3" s="221"/>
      <c r="AB3" s="221"/>
    </row>
    <row r="4" spans="1:28" s="6" customFormat="1">
      <c r="A4" s="213" t="s">
        <v>286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</row>
    <row r="5" spans="1:28" s="31" customFormat="1" ht="16.5">
      <c r="A5" s="7">
        <v>101</v>
      </c>
      <c r="B5" s="8" t="s">
        <v>0</v>
      </c>
      <c r="C5" s="8" t="s">
        <v>1</v>
      </c>
      <c r="D5" s="14"/>
      <c r="E5" s="13" t="s">
        <v>325</v>
      </c>
      <c r="F5" s="39" t="s">
        <v>549</v>
      </c>
      <c r="G5" s="8">
        <v>2</v>
      </c>
      <c r="H5" s="8" t="s">
        <v>287</v>
      </c>
      <c r="I5" s="9">
        <v>1</v>
      </c>
      <c r="J5" s="8" t="s">
        <v>326</v>
      </c>
      <c r="K5" s="10" t="s">
        <v>2</v>
      </c>
      <c r="L5" s="28" t="s">
        <v>327</v>
      </c>
      <c r="M5" s="11"/>
      <c r="N5" s="11" t="s">
        <v>3</v>
      </c>
      <c r="O5" s="12" t="s">
        <v>3</v>
      </c>
      <c r="P5" s="12"/>
      <c r="Q5" s="12" t="s">
        <v>288</v>
      </c>
      <c r="R5" s="13" t="s">
        <v>4</v>
      </c>
      <c r="S5" s="14" t="s">
        <v>5</v>
      </c>
      <c r="T5" s="29" t="s">
        <v>6</v>
      </c>
      <c r="U5" s="29" t="s">
        <v>6</v>
      </c>
      <c r="V5" s="29" t="s">
        <v>6</v>
      </c>
      <c r="W5" s="29"/>
      <c r="X5" s="29"/>
      <c r="Y5" s="13" t="s">
        <v>7</v>
      </c>
      <c r="Z5" s="30"/>
      <c r="AA5" s="30">
        <v>3121</v>
      </c>
      <c r="AB5" s="30" t="s">
        <v>8</v>
      </c>
    </row>
    <row r="6" spans="1:28" s="31" customFormat="1" ht="16.5">
      <c r="A6" s="7">
        <v>102</v>
      </c>
      <c r="B6" s="8" t="s">
        <v>0</v>
      </c>
      <c r="C6" s="8" t="s">
        <v>9</v>
      </c>
      <c r="D6" s="14"/>
      <c r="E6" s="13" t="s">
        <v>325</v>
      </c>
      <c r="F6" s="27" t="s">
        <v>519</v>
      </c>
      <c r="G6" s="8">
        <v>2</v>
      </c>
      <c r="H6" s="8" t="s">
        <v>287</v>
      </c>
      <c r="I6" s="9">
        <v>0</v>
      </c>
      <c r="J6" s="8" t="s">
        <v>328</v>
      </c>
      <c r="K6" s="10" t="s">
        <v>10</v>
      </c>
      <c r="L6" s="28" t="s">
        <v>327</v>
      </c>
      <c r="M6" s="11"/>
      <c r="N6" s="11" t="s">
        <v>3</v>
      </c>
      <c r="O6" s="12" t="s">
        <v>3</v>
      </c>
      <c r="P6" s="12"/>
      <c r="Q6" s="12" t="s">
        <v>288</v>
      </c>
      <c r="R6" s="13" t="s">
        <v>4</v>
      </c>
      <c r="S6" s="14" t="s">
        <v>5</v>
      </c>
      <c r="T6" s="29" t="s">
        <v>6</v>
      </c>
      <c r="U6" s="29" t="s">
        <v>6</v>
      </c>
      <c r="V6" s="29" t="s">
        <v>6</v>
      </c>
      <c r="W6" s="29"/>
      <c r="X6" s="29"/>
      <c r="Y6" s="13" t="s">
        <v>11</v>
      </c>
      <c r="Z6" s="30"/>
      <c r="AA6" s="30">
        <v>3121</v>
      </c>
      <c r="AB6" s="30" t="s">
        <v>8</v>
      </c>
    </row>
    <row r="7" spans="1:28" s="31" customFormat="1" ht="16.5">
      <c r="A7" s="7">
        <v>103</v>
      </c>
      <c r="B7" s="8" t="s">
        <v>0</v>
      </c>
      <c r="C7" s="8" t="s">
        <v>12</v>
      </c>
      <c r="D7" s="14"/>
      <c r="E7" s="13" t="s">
        <v>325</v>
      </c>
      <c r="F7" s="27" t="s">
        <v>520</v>
      </c>
      <c r="G7" s="8">
        <v>2</v>
      </c>
      <c r="H7" s="8" t="s">
        <v>287</v>
      </c>
      <c r="I7" s="9">
        <v>1</v>
      </c>
      <c r="J7" s="8" t="s">
        <v>329</v>
      </c>
      <c r="K7" s="10" t="s">
        <v>13</v>
      </c>
      <c r="L7" s="28" t="s">
        <v>330</v>
      </c>
      <c r="M7" s="11"/>
      <c r="N7" s="11" t="s">
        <v>3</v>
      </c>
      <c r="O7" s="12" t="s">
        <v>3</v>
      </c>
      <c r="P7" s="12"/>
      <c r="Q7" s="12" t="s">
        <v>288</v>
      </c>
      <c r="R7" s="13" t="s">
        <v>4</v>
      </c>
      <c r="S7" s="14" t="s">
        <v>14</v>
      </c>
      <c r="T7" s="29" t="s">
        <v>6</v>
      </c>
      <c r="U7" s="29" t="s">
        <v>6</v>
      </c>
      <c r="V7" s="29"/>
      <c r="W7" s="29" t="s">
        <v>6</v>
      </c>
      <c r="X7" s="29"/>
      <c r="Y7" s="13" t="s">
        <v>15</v>
      </c>
      <c r="Z7" s="30"/>
      <c r="AA7" s="30">
        <v>3121</v>
      </c>
      <c r="AB7" s="30" t="s">
        <v>8</v>
      </c>
    </row>
    <row r="8" spans="1:28" s="31" customFormat="1" ht="16.5">
      <c r="A8" s="7">
        <v>104</v>
      </c>
      <c r="B8" s="8" t="s">
        <v>0</v>
      </c>
      <c r="C8" s="8" t="s">
        <v>16</v>
      </c>
      <c r="D8" s="14"/>
      <c r="E8" s="13" t="s">
        <v>325</v>
      </c>
      <c r="F8" s="27" t="s">
        <v>521</v>
      </c>
      <c r="G8" s="8">
        <v>2</v>
      </c>
      <c r="H8" s="8" t="s">
        <v>287</v>
      </c>
      <c r="I8" s="9">
        <v>1</v>
      </c>
      <c r="J8" s="8" t="s">
        <v>331</v>
      </c>
      <c r="K8" s="10" t="s">
        <v>17</v>
      </c>
      <c r="L8" s="28" t="s">
        <v>327</v>
      </c>
      <c r="M8" s="11" t="s">
        <v>3</v>
      </c>
      <c r="N8" s="11"/>
      <c r="O8" s="12" t="s">
        <v>3</v>
      </c>
      <c r="P8" s="12"/>
      <c r="Q8" s="12" t="s">
        <v>288</v>
      </c>
      <c r="R8" s="13" t="s">
        <v>18</v>
      </c>
      <c r="S8" s="14" t="s">
        <v>14</v>
      </c>
      <c r="T8" s="29"/>
      <c r="U8" s="29" t="s">
        <v>6</v>
      </c>
      <c r="V8" s="29" t="s">
        <v>6</v>
      </c>
      <c r="W8" s="29" t="s">
        <v>6</v>
      </c>
      <c r="X8" s="29"/>
      <c r="Y8" s="13" t="s">
        <v>19</v>
      </c>
      <c r="Z8" s="30"/>
      <c r="AA8" s="30">
        <v>3121</v>
      </c>
      <c r="AB8" s="30" t="s">
        <v>8</v>
      </c>
    </row>
    <row r="9" spans="1:28" s="31" customFormat="1" ht="16.5">
      <c r="A9" s="7">
        <v>105</v>
      </c>
      <c r="B9" s="8" t="s">
        <v>0</v>
      </c>
      <c r="C9" s="8" t="s">
        <v>20</v>
      </c>
      <c r="D9" s="14"/>
      <c r="E9" s="13" t="s">
        <v>325</v>
      </c>
      <c r="F9" s="27" t="s">
        <v>522</v>
      </c>
      <c r="G9" s="8">
        <v>2</v>
      </c>
      <c r="H9" s="8" t="s">
        <v>287</v>
      </c>
      <c r="I9" s="9">
        <v>1</v>
      </c>
      <c r="J9" s="8" t="s">
        <v>332</v>
      </c>
      <c r="K9" s="10" t="s">
        <v>21</v>
      </c>
      <c r="L9" s="28" t="s">
        <v>330</v>
      </c>
      <c r="M9" s="11"/>
      <c r="N9" s="11" t="s">
        <v>3</v>
      </c>
      <c r="O9" s="12" t="s">
        <v>3</v>
      </c>
      <c r="P9" s="12"/>
      <c r="Q9" s="12" t="s">
        <v>288</v>
      </c>
      <c r="R9" s="13" t="s">
        <v>4</v>
      </c>
      <c r="S9" s="14" t="s">
        <v>14</v>
      </c>
      <c r="T9" s="29" t="s">
        <v>6</v>
      </c>
      <c r="U9" s="29"/>
      <c r="V9" s="29" t="s">
        <v>6</v>
      </c>
      <c r="W9" s="29" t="s">
        <v>6</v>
      </c>
      <c r="X9" s="29"/>
      <c r="Y9" s="32" t="s">
        <v>22</v>
      </c>
      <c r="Z9" s="30"/>
      <c r="AA9" s="30">
        <v>3121</v>
      </c>
      <c r="AB9" s="30" t="s">
        <v>8</v>
      </c>
    </row>
    <row r="10" spans="1:28" s="31" customFormat="1" ht="16.5">
      <c r="A10" s="7">
        <v>106</v>
      </c>
      <c r="B10" s="8" t="s">
        <v>0</v>
      </c>
      <c r="C10" s="8" t="s">
        <v>23</v>
      </c>
      <c r="D10" s="14"/>
      <c r="E10" s="13" t="s">
        <v>333</v>
      </c>
      <c r="F10" s="27" t="s">
        <v>334</v>
      </c>
      <c r="G10" s="8">
        <v>2</v>
      </c>
      <c r="H10" s="8" t="s">
        <v>289</v>
      </c>
      <c r="I10" s="9">
        <v>0</v>
      </c>
      <c r="J10" s="8" t="s">
        <v>335</v>
      </c>
      <c r="K10" s="10" t="s">
        <v>24</v>
      </c>
      <c r="L10" s="28" t="s">
        <v>327</v>
      </c>
      <c r="M10" s="11"/>
      <c r="N10" s="11" t="s">
        <v>3</v>
      </c>
      <c r="O10" s="12"/>
      <c r="P10" s="12" t="s">
        <v>3</v>
      </c>
      <c r="Q10" s="12" t="s">
        <v>288</v>
      </c>
      <c r="R10" s="13" t="s">
        <v>25</v>
      </c>
      <c r="S10" s="14" t="s">
        <v>26</v>
      </c>
      <c r="T10" s="29" t="s">
        <v>6</v>
      </c>
      <c r="U10" s="29"/>
      <c r="V10" s="29" t="s">
        <v>6</v>
      </c>
      <c r="W10" s="29"/>
      <c r="X10" s="29" t="s">
        <v>6</v>
      </c>
      <c r="Y10" s="13" t="s">
        <v>27</v>
      </c>
      <c r="Z10" s="30" t="s">
        <v>336</v>
      </c>
      <c r="AA10" s="30">
        <v>2825</v>
      </c>
      <c r="AB10" s="30" t="s">
        <v>28</v>
      </c>
    </row>
    <row r="11" spans="1:28" s="31" customFormat="1" ht="16.5">
      <c r="A11" s="7">
        <v>107</v>
      </c>
      <c r="B11" s="8" t="s">
        <v>29</v>
      </c>
      <c r="C11" s="8" t="s">
        <v>30</v>
      </c>
      <c r="D11" s="14"/>
      <c r="E11" s="13" t="s">
        <v>325</v>
      </c>
      <c r="F11" s="211" t="s">
        <v>337</v>
      </c>
      <c r="G11" s="8">
        <v>2</v>
      </c>
      <c r="H11" s="8" t="s">
        <v>287</v>
      </c>
      <c r="I11" s="9" t="s">
        <v>31</v>
      </c>
      <c r="J11" s="202" t="s">
        <v>338</v>
      </c>
      <c r="K11" s="214" t="s">
        <v>32</v>
      </c>
      <c r="L11" s="215" t="s">
        <v>327</v>
      </c>
      <c r="M11" s="207"/>
      <c r="N11" s="207" t="s">
        <v>3</v>
      </c>
      <c r="O11" s="208"/>
      <c r="P11" s="208" t="s">
        <v>3</v>
      </c>
      <c r="Q11" s="208"/>
      <c r="R11" s="203" t="s">
        <v>4</v>
      </c>
      <c r="S11" s="204" t="s">
        <v>33</v>
      </c>
      <c r="T11" s="205" t="s">
        <v>34</v>
      </c>
      <c r="U11" s="205"/>
      <c r="V11" s="205"/>
      <c r="W11" s="205"/>
      <c r="X11" s="205"/>
      <c r="Y11" s="205" t="s">
        <v>35</v>
      </c>
      <c r="Z11" s="217" t="s">
        <v>523</v>
      </c>
      <c r="AA11" s="201" t="s">
        <v>339</v>
      </c>
      <c r="AB11" s="201" t="s">
        <v>340</v>
      </c>
    </row>
    <row r="12" spans="1:28" s="31" customFormat="1" ht="16.5">
      <c r="A12" s="7">
        <v>108</v>
      </c>
      <c r="B12" s="8" t="s">
        <v>29</v>
      </c>
      <c r="C12" s="8" t="s">
        <v>36</v>
      </c>
      <c r="D12" s="14"/>
      <c r="E12" s="13" t="s">
        <v>341</v>
      </c>
      <c r="F12" s="211"/>
      <c r="G12" s="8">
        <v>2</v>
      </c>
      <c r="H12" s="8" t="s">
        <v>289</v>
      </c>
      <c r="I12" s="9" t="s">
        <v>31</v>
      </c>
      <c r="J12" s="202"/>
      <c r="K12" s="214"/>
      <c r="L12" s="215"/>
      <c r="M12" s="207"/>
      <c r="N12" s="207"/>
      <c r="O12" s="208"/>
      <c r="P12" s="208"/>
      <c r="Q12" s="208"/>
      <c r="R12" s="203"/>
      <c r="S12" s="204"/>
      <c r="T12" s="205"/>
      <c r="U12" s="205"/>
      <c r="V12" s="205"/>
      <c r="W12" s="205"/>
      <c r="X12" s="205"/>
      <c r="Y12" s="205"/>
      <c r="Z12" s="217"/>
      <c r="AA12" s="201"/>
      <c r="AB12" s="201"/>
    </row>
    <row r="13" spans="1:28" s="31" customFormat="1" ht="16.5">
      <c r="A13" s="7">
        <v>109</v>
      </c>
      <c r="B13" s="8" t="s">
        <v>29</v>
      </c>
      <c r="C13" s="8" t="s">
        <v>37</v>
      </c>
      <c r="D13" s="14"/>
      <c r="E13" s="13" t="s">
        <v>325</v>
      </c>
      <c r="F13" s="211" t="s">
        <v>524</v>
      </c>
      <c r="G13" s="8">
        <v>2</v>
      </c>
      <c r="H13" s="8" t="s">
        <v>287</v>
      </c>
      <c r="I13" s="9" t="s">
        <v>31</v>
      </c>
      <c r="J13" s="202" t="s">
        <v>342</v>
      </c>
      <c r="K13" s="214">
        <v>71808</v>
      </c>
      <c r="L13" s="215" t="s">
        <v>327</v>
      </c>
      <c r="M13" s="207"/>
      <c r="N13" s="207" t="s">
        <v>3</v>
      </c>
      <c r="O13" s="208"/>
      <c r="P13" s="208" t="s">
        <v>3</v>
      </c>
      <c r="Q13" s="208"/>
      <c r="R13" s="203" t="s">
        <v>25</v>
      </c>
      <c r="S13" s="204" t="s">
        <v>38</v>
      </c>
      <c r="T13" s="205"/>
      <c r="U13" s="205"/>
      <c r="V13" s="205" t="s">
        <v>39</v>
      </c>
      <c r="W13" s="205"/>
      <c r="X13" s="205"/>
      <c r="Y13" s="205" t="s">
        <v>40</v>
      </c>
      <c r="Z13" s="217" t="s">
        <v>343</v>
      </c>
      <c r="AA13" s="201"/>
      <c r="AB13" s="201"/>
    </row>
    <row r="14" spans="1:28" s="31" customFormat="1" ht="16.5">
      <c r="A14" s="7">
        <v>110</v>
      </c>
      <c r="B14" s="8" t="s">
        <v>29</v>
      </c>
      <c r="C14" s="8" t="s">
        <v>41</v>
      </c>
      <c r="D14" s="14"/>
      <c r="E14" s="13" t="s">
        <v>341</v>
      </c>
      <c r="F14" s="211"/>
      <c r="G14" s="8">
        <v>2</v>
      </c>
      <c r="H14" s="8" t="s">
        <v>289</v>
      </c>
      <c r="I14" s="9" t="s">
        <v>31</v>
      </c>
      <c r="J14" s="202"/>
      <c r="K14" s="214"/>
      <c r="L14" s="215"/>
      <c r="M14" s="207"/>
      <c r="N14" s="207"/>
      <c r="O14" s="208"/>
      <c r="P14" s="208"/>
      <c r="Q14" s="208"/>
      <c r="R14" s="203"/>
      <c r="S14" s="204"/>
      <c r="T14" s="205"/>
      <c r="U14" s="205"/>
      <c r="V14" s="205"/>
      <c r="W14" s="205"/>
      <c r="X14" s="205"/>
      <c r="Y14" s="205"/>
      <c r="Z14" s="217"/>
      <c r="AA14" s="201"/>
      <c r="AB14" s="201"/>
    </row>
    <row r="15" spans="1:28" s="31" customFormat="1" ht="16.5">
      <c r="A15" s="7">
        <v>111</v>
      </c>
      <c r="B15" s="8" t="s">
        <v>29</v>
      </c>
      <c r="C15" s="8" t="s">
        <v>42</v>
      </c>
      <c r="D15" s="14"/>
      <c r="E15" s="13" t="s">
        <v>325</v>
      </c>
      <c r="F15" s="211" t="s">
        <v>525</v>
      </c>
      <c r="G15" s="8">
        <v>2</v>
      </c>
      <c r="H15" s="8" t="s">
        <v>287</v>
      </c>
      <c r="I15" s="9" t="s">
        <v>31</v>
      </c>
      <c r="J15" s="202" t="s">
        <v>344</v>
      </c>
      <c r="K15" s="214" t="s">
        <v>43</v>
      </c>
      <c r="L15" s="215" t="s">
        <v>327</v>
      </c>
      <c r="M15" s="207" t="s">
        <v>3</v>
      </c>
      <c r="N15" s="207"/>
      <c r="O15" s="208"/>
      <c r="P15" s="208" t="s">
        <v>3</v>
      </c>
      <c r="Q15" s="208"/>
      <c r="R15" s="203" t="s">
        <v>44</v>
      </c>
      <c r="S15" s="204" t="s">
        <v>45</v>
      </c>
      <c r="T15" s="205"/>
      <c r="U15" s="205"/>
      <c r="V15" s="205" t="s">
        <v>34</v>
      </c>
      <c r="W15" s="205"/>
      <c r="X15" s="205"/>
      <c r="Y15" s="205" t="s">
        <v>46</v>
      </c>
      <c r="Z15" s="217" t="s">
        <v>345</v>
      </c>
      <c r="AA15" s="201"/>
      <c r="AB15" s="201"/>
    </row>
    <row r="16" spans="1:28" s="31" customFormat="1" ht="16.5">
      <c r="A16" s="7">
        <v>112</v>
      </c>
      <c r="B16" s="8" t="s">
        <v>29</v>
      </c>
      <c r="C16" s="8" t="s">
        <v>47</v>
      </c>
      <c r="D16" s="14"/>
      <c r="E16" s="13" t="s">
        <v>341</v>
      </c>
      <c r="F16" s="211"/>
      <c r="G16" s="8">
        <v>2</v>
      </c>
      <c r="H16" s="8" t="s">
        <v>289</v>
      </c>
      <c r="I16" s="9" t="s">
        <v>31</v>
      </c>
      <c r="J16" s="202"/>
      <c r="K16" s="214"/>
      <c r="L16" s="215"/>
      <c r="M16" s="207"/>
      <c r="N16" s="207"/>
      <c r="O16" s="208"/>
      <c r="P16" s="208"/>
      <c r="Q16" s="208"/>
      <c r="R16" s="203"/>
      <c r="S16" s="204"/>
      <c r="T16" s="205"/>
      <c r="U16" s="205"/>
      <c r="V16" s="205"/>
      <c r="W16" s="205"/>
      <c r="X16" s="205"/>
      <c r="Y16" s="205"/>
      <c r="Z16" s="217"/>
      <c r="AA16" s="201"/>
      <c r="AB16" s="201"/>
    </row>
    <row r="17" spans="1:28" s="31" customFormat="1" ht="16.5">
      <c r="A17" s="7">
        <v>113</v>
      </c>
      <c r="B17" s="8" t="s">
        <v>29</v>
      </c>
      <c r="C17" s="8" t="s">
        <v>48</v>
      </c>
      <c r="D17" s="14"/>
      <c r="E17" s="13" t="s">
        <v>325</v>
      </c>
      <c r="F17" s="211" t="s">
        <v>346</v>
      </c>
      <c r="G17" s="8">
        <v>2</v>
      </c>
      <c r="H17" s="8" t="s">
        <v>287</v>
      </c>
      <c r="I17" s="9" t="s">
        <v>31</v>
      </c>
      <c r="J17" s="202" t="s">
        <v>347</v>
      </c>
      <c r="K17" s="214" t="s">
        <v>49</v>
      </c>
      <c r="L17" s="215" t="s">
        <v>330</v>
      </c>
      <c r="M17" s="207"/>
      <c r="N17" s="207" t="s">
        <v>3</v>
      </c>
      <c r="O17" s="208"/>
      <c r="P17" s="208" t="s">
        <v>3</v>
      </c>
      <c r="Q17" s="208"/>
      <c r="R17" s="203" t="s">
        <v>50</v>
      </c>
      <c r="S17" s="204" t="s">
        <v>51</v>
      </c>
      <c r="T17" s="205"/>
      <c r="U17" s="205" t="s">
        <v>39</v>
      </c>
      <c r="V17" s="205"/>
      <c r="W17" s="205" t="s">
        <v>348</v>
      </c>
      <c r="X17" s="205"/>
      <c r="Y17" s="205" t="s">
        <v>52</v>
      </c>
      <c r="Z17" s="217" t="s">
        <v>526</v>
      </c>
      <c r="AA17" s="201"/>
      <c r="AB17" s="201"/>
    </row>
    <row r="18" spans="1:28" s="31" customFormat="1" ht="16.5">
      <c r="A18" s="7">
        <v>114</v>
      </c>
      <c r="B18" s="8" t="s">
        <v>29</v>
      </c>
      <c r="C18" s="8" t="s">
        <v>53</v>
      </c>
      <c r="D18" s="14"/>
      <c r="E18" s="13" t="s">
        <v>341</v>
      </c>
      <c r="F18" s="211"/>
      <c r="G18" s="8">
        <v>2</v>
      </c>
      <c r="H18" s="8" t="s">
        <v>289</v>
      </c>
      <c r="I18" s="9" t="s">
        <v>31</v>
      </c>
      <c r="J18" s="202"/>
      <c r="K18" s="214"/>
      <c r="L18" s="215"/>
      <c r="M18" s="207"/>
      <c r="N18" s="207"/>
      <c r="O18" s="208"/>
      <c r="P18" s="208"/>
      <c r="Q18" s="208"/>
      <c r="R18" s="203"/>
      <c r="S18" s="204"/>
      <c r="T18" s="205"/>
      <c r="U18" s="205"/>
      <c r="V18" s="205"/>
      <c r="W18" s="205"/>
      <c r="X18" s="205"/>
      <c r="Y18" s="205"/>
      <c r="Z18" s="217"/>
      <c r="AA18" s="201"/>
      <c r="AB18" s="201"/>
    </row>
    <row r="19" spans="1:28" s="31" customFormat="1" ht="16.5">
      <c r="A19" s="7">
        <v>115</v>
      </c>
      <c r="B19" s="8" t="s">
        <v>29</v>
      </c>
      <c r="C19" s="8" t="s">
        <v>54</v>
      </c>
      <c r="D19" s="14"/>
      <c r="E19" s="13" t="s">
        <v>325</v>
      </c>
      <c r="F19" s="211" t="s">
        <v>349</v>
      </c>
      <c r="G19" s="8">
        <v>2</v>
      </c>
      <c r="H19" s="8" t="s">
        <v>287</v>
      </c>
      <c r="I19" s="9" t="s">
        <v>31</v>
      </c>
      <c r="J19" s="202" t="s">
        <v>347</v>
      </c>
      <c r="K19" s="214" t="s">
        <v>49</v>
      </c>
      <c r="L19" s="215" t="s">
        <v>330</v>
      </c>
      <c r="M19" s="207"/>
      <c r="N19" s="207" t="s">
        <v>3</v>
      </c>
      <c r="O19" s="208"/>
      <c r="P19" s="208" t="s">
        <v>3</v>
      </c>
      <c r="Q19" s="208"/>
      <c r="R19" s="203" t="s">
        <v>50</v>
      </c>
      <c r="S19" s="204" t="s">
        <v>55</v>
      </c>
      <c r="T19" s="205"/>
      <c r="U19" s="205" t="s">
        <v>34</v>
      </c>
      <c r="V19" s="205"/>
      <c r="W19" s="205" t="s">
        <v>350</v>
      </c>
      <c r="X19" s="205"/>
      <c r="Y19" s="205" t="s">
        <v>282</v>
      </c>
      <c r="Z19" s="217" t="s">
        <v>351</v>
      </c>
      <c r="AA19" s="201"/>
      <c r="AB19" s="201"/>
    </row>
    <row r="20" spans="1:28" s="31" customFormat="1" ht="16.5">
      <c r="A20" s="7">
        <v>116</v>
      </c>
      <c r="B20" s="8" t="s">
        <v>29</v>
      </c>
      <c r="C20" s="8" t="s">
        <v>56</v>
      </c>
      <c r="D20" s="14"/>
      <c r="E20" s="13" t="s">
        <v>341</v>
      </c>
      <c r="F20" s="211"/>
      <c r="G20" s="8">
        <v>2</v>
      </c>
      <c r="H20" s="8" t="s">
        <v>289</v>
      </c>
      <c r="I20" s="9" t="s">
        <v>31</v>
      </c>
      <c r="J20" s="202"/>
      <c r="K20" s="214"/>
      <c r="L20" s="215"/>
      <c r="M20" s="207"/>
      <c r="N20" s="207"/>
      <c r="O20" s="208"/>
      <c r="P20" s="208"/>
      <c r="Q20" s="208"/>
      <c r="R20" s="203"/>
      <c r="S20" s="204"/>
      <c r="T20" s="205"/>
      <c r="U20" s="205"/>
      <c r="V20" s="205"/>
      <c r="W20" s="205"/>
      <c r="X20" s="205"/>
      <c r="Y20" s="205"/>
      <c r="Z20" s="217"/>
      <c r="AA20" s="201"/>
      <c r="AB20" s="201"/>
    </row>
    <row r="21" spans="1:28" s="31" customFormat="1" ht="16.5">
      <c r="A21" s="7">
        <v>117</v>
      </c>
      <c r="B21" s="8" t="s">
        <v>29</v>
      </c>
      <c r="C21" s="8" t="s">
        <v>57</v>
      </c>
      <c r="D21" s="14"/>
      <c r="E21" s="13" t="s">
        <v>325</v>
      </c>
      <c r="F21" s="211" t="s">
        <v>352</v>
      </c>
      <c r="G21" s="8">
        <v>2</v>
      </c>
      <c r="H21" s="8" t="s">
        <v>287</v>
      </c>
      <c r="I21" s="9" t="s">
        <v>31</v>
      </c>
      <c r="J21" s="202" t="s">
        <v>353</v>
      </c>
      <c r="K21" s="214" t="s">
        <v>58</v>
      </c>
      <c r="L21" s="215" t="s">
        <v>327</v>
      </c>
      <c r="M21" s="207"/>
      <c r="N21" s="207" t="s">
        <v>3</v>
      </c>
      <c r="O21" s="208"/>
      <c r="P21" s="208" t="s">
        <v>3</v>
      </c>
      <c r="Q21" s="208"/>
      <c r="R21" s="203" t="s">
        <v>25</v>
      </c>
      <c r="S21" s="204" t="s">
        <v>45</v>
      </c>
      <c r="T21" s="205"/>
      <c r="U21" s="205"/>
      <c r="V21" s="205" t="s">
        <v>34</v>
      </c>
      <c r="W21" s="205"/>
      <c r="X21" s="205"/>
      <c r="Y21" s="205" t="s">
        <v>59</v>
      </c>
      <c r="Z21" s="217" t="s">
        <v>527</v>
      </c>
      <c r="AA21" s="201"/>
      <c r="AB21" s="201"/>
    </row>
    <row r="22" spans="1:28" s="31" customFormat="1" ht="16.5">
      <c r="A22" s="7">
        <v>118</v>
      </c>
      <c r="B22" s="8" t="s">
        <v>29</v>
      </c>
      <c r="C22" s="8" t="s">
        <v>60</v>
      </c>
      <c r="D22" s="14"/>
      <c r="E22" s="13" t="s">
        <v>341</v>
      </c>
      <c r="F22" s="211"/>
      <c r="G22" s="8">
        <v>2</v>
      </c>
      <c r="H22" s="8" t="s">
        <v>289</v>
      </c>
      <c r="I22" s="9" t="s">
        <v>31</v>
      </c>
      <c r="J22" s="202"/>
      <c r="K22" s="214"/>
      <c r="L22" s="215"/>
      <c r="M22" s="207"/>
      <c r="N22" s="207"/>
      <c r="O22" s="208"/>
      <c r="P22" s="208"/>
      <c r="Q22" s="208"/>
      <c r="R22" s="203"/>
      <c r="S22" s="204"/>
      <c r="T22" s="205"/>
      <c r="U22" s="205"/>
      <c r="V22" s="205"/>
      <c r="W22" s="205"/>
      <c r="X22" s="205"/>
      <c r="Y22" s="205"/>
      <c r="Z22" s="217"/>
      <c r="AA22" s="201"/>
      <c r="AB22" s="201"/>
    </row>
    <row r="23" spans="1:28" s="31" customFormat="1" ht="16.5">
      <c r="A23" s="7">
        <v>119</v>
      </c>
      <c r="B23" s="8" t="s">
        <v>29</v>
      </c>
      <c r="C23" s="8" t="s">
        <v>61</v>
      </c>
      <c r="D23" s="14"/>
      <c r="E23" s="13" t="s">
        <v>341</v>
      </c>
      <c r="F23" s="27" t="s">
        <v>528</v>
      </c>
      <c r="G23" s="8">
        <v>1</v>
      </c>
      <c r="H23" s="8" t="s">
        <v>287</v>
      </c>
      <c r="I23" s="9" t="s">
        <v>31</v>
      </c>
      <c r="J23" s="8" t="s">
        <v>354</v>
      </c>
      <c r="K23" s="10">
        <v>125934</v>
      </c>
      <c r="L23" s="28" t="s">
        <v>327</v>
      </c>
      <c r="M23" s="11"/>
      <c r="N23" s="11" t="s">
        <v>3</v>
      </c>
      <c r="O23" s="12"/>
      <c r="P23" s="12" t="s">
        <v>3</v>
      </c>
      <c r="Q23" s="12"/>
      <c r="R23" s="13" t="s">
        <v>44</v>
      </c>
      <c r="S23" s="14" t="s">
        <v>62</v>
      </c>
      <c r="T23" s="29"/>
      <c r="U23" s="29"/>
      <c r="V23" s="29" t="s">
        <v>34</v>
      </c>
      <c r="W23" s="29"/>
      <c r="X23" s="29"/>
      <c r="Y23" s="13" t="s">
        <v>63</v>
      </c>
      <c r="Z23" s="33" t="s">
        <v>355</v>
      </c>
      <c r="AA23" s="30">
        <v>3718</v>
      </c>
      <c r="AB23" s="30" t="s">
        <v>64</v>
      </c>
    </row>
    <row r="24" spans="1:28" s="31" customFormat="1" ht="16.5">
      <c r="A24" s="7">
        <v>120</v>
      </c>
      <c r="B24" s="8" t="s">
        <v>29</v>
      </c>
      <c r="C24" s="8" t="s">
        <v>65</v>
      </c>
      <c r="D24" s="14"/>
      <c r="E24" s="13" t="s">
        <v>341</v>
      </c>
      <c r="F24" s="27" t="s">
        <v>529</v>
      </c>
      <c r="G24" s="8">
        <v>1</v>
      </c>
      <c r="H24" s="8" t="s">
        <v>287</v>
      </c>
      <c r="I24" s="9" t="s">
        <v>31</v>
      </c>
      <c r="J24" s="8" t="s">
        <v>354</v>
      </c>
      <c r="K24" s="10">
        <v>125934</v>
      </c>
      <c r="L24" s="28" t="s">
        <v>327</v>
      </c>
      <c r="M24" s="11"/>
      <c r="N24" s="11" t="s">
        <v>3</v>
      </c>
      <c r="O24" s="12"/>
      <c r="P24" s="12" t="s">
        <v>3</v>
      </c>
      <c r="Q24" s="12"/>
      <c r="R24" s="13" t="s">
        <v>66</v>
      </c>
      <c r="S24" s="14" t="s">
        <v>62</v>
      </c>
      <c r="T24" s="29"/>
      <c r="U24" s="29"/>
      <c r="V24" s="29" t="s">
        <v>39</v>
      </c>
      <c r="W24" s="29"/>
      <c r="X24" s="29"/>
      <c r="Y24" s="13" t="s">
        <v>67</v>
      </c>
      <c r="Z24" s="33" t="s">
        <v>355</v>
      </c>
      <c r="AA24" s="30">
        <v>3718</v>
      </c>
      <c r="AB24" s="30" t="s">
        <v>64</v>
      </c>
    </row>
    <row r="25" spans="1:28" s="31" customFormat="1" ht="16.5">
      <c r="A25" s="210">
        <v>121</v>
      </c>
      <c r="B25" s="202" t="s">
        <v>0</v>
      </c>
      <c r="C25" s="202" t="s">
        <v>68</v>
      </c>
      <c r="D25" s="204"/>
      <c r="E25" s="203" t="s">
        <v>325</v>
      </c>
      <c r="F25" s="211" t="s">
        <v>530</v>
      </c>
      <c r="G25" s="202">
        <v>2</v>
      </c>
      <c r="H25" s="202" t="s">
        <v>287</v>
      </c>
      <c r="I25" s="206">
        <v>1</v>
      </c>
      <c r="J25" s="8" t="s">
        <v>356</v>
      </c>
      <c r="K25" s="10" t="s">
        <v>69</v>
      </c>
      <c r="L25" s="28" t="s">
        <v>327</v>
      </c>
      <c r="M25" s="11" t="s">
        <v>3</v>
      </c>
      <c r="N25" s="11"/>
      <c r="O25" s="208" t="s">
        <v>3</v>
      </c>
      <c r="P25" s="208"/>
      <c r="Q25" s="208" t="s">
        <v>288</v>
      </c>
      <c r="R25" s="203" t="s">
        <v>70</v>
      </c>
      <c r="S25" s="204" t="s">
        <v>51</v>
      </c>
      <c r="T25" s="205" t="s">
        <v>71</v>
      </c>
      <c r="U25" s="205" t="s">
        <v>71</v>
      </c>
      <c r="V25" s="205"/>
      <c r="W25" s="205" t="s">
        <v>71</v>
      </c>
      <c r="X25" s="205" t="s">
        <v>71</v>
      </c>
      <c r="Y25" s="203" t="s">
        <v>72</v>
      </c>
      <c r="Z25" s="216" t="s">
        <v>357</v>
      </c>
      <c r="AA25" s="201">
        <v>2825</v>
      </c>
      <c r="AB25" s="201"/>
    </row>
    <row r="26" spans="1:28" s="31" customFormat="1" ht="16.5">
      <c r="A26" s="210"/>
      <c r="B26" s="202"/>
      <c r="C26" s="202"/>
      <c r="D26" s="204"/>
      <c r="E26" s="203"/>
      <c r="F26" s="211"/>
      <c r="G26" s="202"/>
      <c r="H26" s="202"/>
      <c r="I26" s="206"/>
      <c r="J26" s="8" t="s">
        <v>358</v>
      </c>
      <c r="K26" s="10" t="s">
        <v>73</v>
      </c>
      <c r="L26" s="28" t="s">
        <v>327</v>
      </c>
      <c r="M26" s="11"/>
      <c r="N26" s="11" t="s">
        <v>3</v>
      </c>
      <c r="O26" s="208"/>
      <c r="P26" s="208"/>
      <c r="Q26" s="208"/>
      <c r="R26" s="203"/>
      <c r="S26" s="204"/>
      <c r="T26" s="205"/>
      <c r="U26" s="205"/>
      <c r="V26" s="205"/>
      <c r="W26" s="205"/>
      <c r="X26" s="205"/>
      <c r="Y26" s="203"/>
      <c r="Z26" s="216"/>
      <c r="AA26" s="201"/>
      <c r="AB26" s="201"/>
    </row>
    <row r="27" spans="1:28" s="31" customFormat="1" ht="16.5">
      <c r="A27" s="210">
        <v>122</v>
      </c>
      <c r="B27" s="202" t="s">
        <v>0</v>
      </c>
      <c r="C27" s="202" t="s">
        <v>74</v>
      </c>
      <c r="D27" s="204"/>
      <c r="E27" s="203" t="s">
        <v>333</v>
      </c>
      <c r="F27" s="211" t="s">
        <v>359</v>
      </c>
      <c r="G27" s="202">
        <v>2</v>
      </c>
      <c r="H27" s="202" t="s">
        <v>287</v>
      </c>
      <c r="I27" s="206">
        <v>1</v>
      </c>
      <c r="J27" s="8" t="s">
        <v>356</v>
      </c>
      <c r="K27" s="10" t="s">
        <v>69</v>
      </c>
      <c r="L27" s="28" t="s">
        <v>327</v>
      </c>
      <c r="M27" s="11" t="s">
        <v>3</v>
      </c>
      <c r="N27" s="11"/>
      <c r="O27" s="208" t="s">
        <v>3</v>
      </c>
      <c r="P27" s="208"/>
      <c r="Q27" s="208" t="s">
        <v>288</v>
      </c>
      <c r="R27" s="203" t="s">
        <v>4</v>
      </c>
      <c r="S27" s="204" t="s">
        <v>51</v>
      </c>
      <c r="T27" s="205" t="s">
        <v>75</v>
      </c>
      <c r="U27" s="205" t="s">
        <v>75</v>
      </c>
      <c r="V27" s="205"/>
      <c r="W27" s="205" t="s">
        <v>75</v>
      </c>
      <c r="X27" s="205" t="s">
        <v>75</v>
      </c>
      <c r="Y27" s="203" t="s">
        <v>72</v>
      </c>
      <c r="Z27" s="216" t="s">
        <v>531</v>
      </c>
      <c r="AA27" s="201">
        <v>2825</v>
      </c>
      <c r="AB27" s="201" t="s">
        <v>28</v>
      </c>
    </row>
    <row r="28" spans="1:28" s="31" customFormat="1" ht="16.5">
      <c r="A28" s="210"/>
      <c r="B28" s="202"/>
      <c r="C28" s="202"/>
      <c r="D28" s="204"/>
      <c r="E28" s="203"/>
      <c r="F28" s="211"/>
      <c r="G28" s="202"/>
      <c r="H28" s="202"/>
      <c r="I28" s="206"/>
      <c r="J28" s="8" t="s">
        <v>358</v>
      </c>
      <c r="K28" s="10" t="s">
        <v>73</v>
      </c>
      <c r="L28" s="28" t="s">
        <v>327</v>
      </c>
      <c r="M28" s="11"/>
      <c r="N28" s="11" t="s">
        <v>3</v>
      </c>
      <c r="O28" s="208"/>
      <c r="P28" s="208"/>
      <c r="Q28" s="208"/>
      <c r="R28" s="203"/>
      <c r="S28" s="204"/>
      <c r="T28" s="205"/>
      <c r="U28" s="205"/>
      <c r="V28" s="205"/>
      <c r="W28" s="205"/>
      <c r="X28" s="205"/>
      <c r="Y28" s="203"/>
      <c r="Z28" s="216"/>
      <c r="AA28" s="201"/>
      <c r="AB28" s="201"/>
    </row>
    <row r="29" spans="1:28" s="31" customFormat="1" ht="16.5">
      <c r="A29" s="7">
        <v>123</v>
      </c>
      <c r="B29" s="8" t="s">
        <v>76</v>
      </c>
      <c r="C29" s="8" t="s">
        <v>77</v>
      </c>
      <c r="D29" s="14"/>
      <c r="E29" s="13" t="s">
        <v>360</v>
      </c>
      <c r="F29" s="27" t="s">
        <v>532</v>
      </c>
      <c r="G29" s="8">
        <v>2</v>
      </c>
      <c r="H29" s="8" t="s">
        <v>289</v>
      </c>
      <c r="I29" s="9" t="s">
        <v>31</v>
      </c>
      <c r="J29" s="8" t="s">
        <v>361</v>
      </c>
      <c r="K29" s="10">
        <v>143004</v>
      </c>
      <c r="L29" s="28" t="s">
        <v>330</v>
      </c>
      <c r="M29" s="11"/>
      <c r="N29" s="11" t="s">
        <v>3</v>
      </c>
      <c r="O29" s="12"/>
      <c r="P29" s="12"/>
      <c r="Q29" s="12"/>
      <c r="R29" s="13" t="s">
        <v>78</v>
      </c>
      <c r="S29" s="14" t="s">
        <v>79</v>
      </c>
      <c r="T29" s="29" t="s">
        <v>34</v>
      </c>
      <c r="U29" s="29" t="s">
        <v>34</v>
      </c>
      <c r="V29" s="29"/>
      <c r="W29" s="29" t="s">
        <v>34</v>
      </c>
      <c r="X29" s="29" t="s">
        <v>34</v>
      </c>
      <c r="Y29" s="209" t="s">
        <v>362</v>
      </c>
      <c r="Z29" s="201" t="s">
        <v>363</v>
      </c>
      <c r="AA29" s="201">
        <v>3832</v>
      </c>
      <c r="AB29" s="201" t="s">
        <v>80</v>
      </c>
    </row>
    <row r="30" spans="1:28" s="31" customFormat="1" ht="16.5">
      <c r="A30" s="7">
        <v>124</v>
      </c>
      <c r="B30" s="8" t="s">
        <v>76</v>
      </c>
      <c r="C30" s="8" t="s">
        <v>81</v>
      </c>
      <c r="D30" s="14"/>
      <c r="E30" s="13" t="s">
        <v>360</v>
      </c>
      <c r="F30" s="27" t="s">
        <v>532</v>
      </c>
      <c r="G30" s="8">
        <v>2</v>
      </c>
      <c r="H30" s="8" t="s">
        <v>289</v>
      </c>
      <c r="I30" s="9" t="s">
        <v>31</v>
      </c>
      <c r="J30" s="8" t="s">
        <v>364</v>
      </c>
      <c r="K30" s="10">
        <v>139003</v>
      </c>
      <c r="L30" s="28" t="s">
        <v>327</v>
      </c>
      <c r="M30" s="11"/>
      <c r="N30" s="11" t="s">
        <v>3</v>
      </c>
      <c r="O30" s="12"/>
      <c r="P30" s="12"/>
      <c r="Q30" s="12"/>
      <c r="R30" s="13" t="s">
        <v>78</v>
      </c>
      <c r="S30" s="14" t="s">
        <v>79</v>
      </c>
      <c r="T30" s="29" t="s">
        <v>34</v>
      </c>
      <c r="U30" s="29" t="s">
        <v>34</v>
      </c>
      <c r="V30" s="29"/>
      <c r="W30" s="29" t="s">
        <v>34</v>
      </c>
      <c r="X30" s="29" t="s">
        <v>34</v>
      </c>
      <c r="Y30" s="209"/>
      <c r="Z30" s="201"/>
      <c r="AA30" s="201"/>
      <c r="AB30" s="201"/>
    </row>
    <row r="31" spans="1:28" s="31" customFormat="1" ht="16.5">
      <c r="A31" s="7">
        <v>125</v>
      </c>
      <c r="B31" s="8" t="s">
        <v>76</v>
      </c>
      <c r="C31" s="8" t="s">
        <v>82</v>
      </c>
      <c r="D31" s="14"/>
      <c r="E31" s="13" t="s">
        <v>360</v>
      </c>
      <c r="F31" s="27" t="s">
        <v>533</v>
      </c>
      <c r="G31" s="8">
        <v>2</v>
      </c>
      <c r="H31" s="8" t="s">
        <v>289</v>
      </c>
      <c r="I31" s="9" t="s">
        <v>31</v>
      </c>
      <c r="J31" s="8" t="s">
        <v>365</v>
      </c>
      <c r="K31" s="10">
        <v>126131</v>
      </c>
      <c r="L31" s="28" t="s">
        <v>330</v>
      </c>
      <c r="M31" s="11"/>
      <c r="N31" s="11" t="s">
        <v>3</v>
      </c>
      <c r="O31" s="12"/>
      <c r="P31" s="12"/>
      <c r="Q31" s="12"/>
      <c r="R31" s="13" t="s">
        <v>78</v>
      </c>
      <c r="S31" s="14" t="s">
        <v>79</v>
      </c>
      <c r="T31" s="29" t="s">
        <v>34</v>
      </c>
      <c r="U31" s="29" t="s">
        <v>34</v>
      </c>
      <c r="V31" s="29"/>
      <c r="W31" s="29" t="s">
        <v>34</v>
      </c>
      <c r="X31" s="29" t="s">
        <v>34</v>
      </c>
      <c r="Y31" s="209"/>
      <c r="Z31" s="201"/>
      <c r="AA31" s="201"/>
      <c r="AB31" s="201"/>
    </row>
    <row r="32" spans="1:28" s="31" customFormat="1" ht="16.5">
      <c r="A32" s="7">
        <v>126</v>
      </c>
      <c r="B32" s="8" t="s">
        <v>76</v>
      </c>
      <c r="C32" s="8" t="s">
        <v>83</v>
      </c>
      <c r="D32" s="14"/>
      <c r="E32" s="13" t="s">
        <v>360</v>
      </c>
      <c r="F32" s="27" t="s">
        <v>534</v>
      </c>
      <c r="G32" s="8">
        <v>2</v>
      </c>
      <c r="H32" s="8" t="s">
        <v>289</v>
      </c>
      <c r="I32" s="9" t="s">
        <v>31</v>
      </c>
      <c r="J32" s="8" t="s">
        <v>366</v>
      </c>
      <c r="K32" s="10" t="s">
        <v>290</v>
      </c>
      <c r="L32" s="28" t="s">
        <v>327</v>
      </c>
      <c r="M32" s="11"/>
      <c r="N32" s="11" t="s">
        <v>3</v>
      </c>
      <c r="O32" s="12"/>
      <c r="P32" s="12"/>
      <c r="Q32" s="12"/>
      <c r="R32" s="13" t="s">
        <v>78</v>
      </c>
      <c r="S32" s="14" t="s">
        <v>79</v>
      </c>
      <c r="T32" s="29" t="s">
        <v>34</v>
      </c>
      <c r="U32" s="29" t="s">
        <v>34</v>
      </c>
      <c r="V32" s="29"/>
      <c r="W32" s="29" t="s">
        <v>34</v>
      </c>
      <c r="X32" s="29" t="s">
        <v>34</v>
      </c>
      <c r="Y32" s="209"/>
      <c r="Z32" s="201"/>
      <c r="AA32" s="201"/>
      <c r="AB32" s="201"/>
    </row>
    <row r="33" spans="1:28" s="31" customFormat="1" ht="16.5">
      <c r="A33" s="7">
        <v>127</v>
      </c>
      <c r="B33" s="8" t="s">
        <v>76</v>
      </c>
      <c r="C33" s="8" t="s">
        <v>84</v>
      </c>
      <c r="D33" s="14"/>
      <c r="E33" s="13" t="s">
        <v>360</v>
      </c>
      <c r="F33" s="27" t="s">
        <v>367</v>
      </c>
      <c r="G33" s="8">
        <v>2</v>
      </c>
      <c r="H33" s="8" t="s">
        <v>289</v>
      </c>
      <c r="I33" s="9" t="s">
        <v>31</v>
      </c>
      <c r="J33" s="8" t="s">
        <v>365</v>
      </c>
      <c r="K33" s="10">
        <v>126131</v>
      </c>
      <c r="L33" s="28" t="s">
        <v>330</v>
      </c>
      <c r="M33" s="11"/>
      <c r="N33" s="11" t="s">
        <v>3</v>
      </c>
      <c r="O33" s="12"/>
      <c r="P33" s="12"/>
      <c r="Q33" s="12"/>
      <c r="R33" s="13" t="s">
        <v>78</v>
      </c>
      <c r="S33" s="14" t="s">
        <v>79</v>
      </c>
      <c r="T33" s="29" t="s">
        <v>39</v>
      </c>
      <c r="U33" s="29" t="s">
        <v>39</v>
      </c>
      <c r="V33" s="29"/>
      <c r="W33" s="29" t="s">
        <v>39</v>
      </c>
      <c r="X33" s="29" t="s">
        <v>39</v>
      </c>
      <c r="Y33" s="209"/>
      <c r="Z33" s="201"/>
      <c r="AA33" s="201"/>
      <c r="AB33" s="201"/>
    </row>
    <row r="34" spans="1:28" s="31" customFormat="1" ht="16.5">
      <c r="A34" s="7">
        <v>128</v>
      </c>
      <c r="B34" s="8" t="s">
        <v>76</v>
      </c>
      <c r="C34" s="8" t="s">
        <v>85</v>
      </c>
      <c r="D34" s="14"/>
      <c r="E34" s="13" t="s">
        <v>360</v>
      </c>
      <c r="F34" s="27" t="s">
        <v>368</v>
      </c>
      <c r="G34" s="8">
        <v>2</v>
      </c>
      <c r="H34" s="8" t="s">
        <v>289</v>
      </c>
      <c r="I34" s="9" t="s">
        <v>31</v>
      </c>
      <c r="J34" s="8" t="s">
        <v>369</v>
      </c>
      <c r="K34" s="10" t="s">
        <v>290</v>
      </c>
      <c r="L34" s="28" t="s">
        <v>330</v>
      </c>
      <c r="M34" s="11"/>
      <c r="N34" s="11" t="s">
        <v>3</v>
      </c>
      <c r="O34" s="12"/>
      <c r="P34" s="12"/>
      <c r="Q34" s="12"/>
      <c r="R34" s="13" t="s">
        <v>78</v>
      </c>
      <c r="S34" s="14" t="s">
        <v>79</v>
      </c>
      <c r="T34" s="29" t="s">
        <v>39</v>
      </c>
      <c r="U34" s="29" t="s">
        <v>39</v>
      </c>
      <c r="V34" s="29"/>
      <c r="W34" s="29" t="s">
        <v>39</v>
      </c>
      <c r="X34" s="29" t="s">
        <v>39</v>
      </c>
      <c r="Y34" s="209"/>
      <c r="Z34" s="201"/>
      <c r="AA34" s="201"/>
      <c r="AB34" s="201"/>
    </row>
    <row r="35" spans="1:28" s="31" customFormat="1" ht="16.5">
      <c r="A35" s="7">
        <v>129</v>
      </c>
      <c r="B35" s="8" t="s">
        <v>76</v>
      </c>
      <c r="C35" s="8" t="s">
        <v>86</v>
      </c>
      <c r="D35" s="14"/>
      <c r="E35" s="13" t="s">
        <v>360</v>
      </c>
      <c r="F35" s="27" t="s">
        <v>370</v>
      </c>
      <c r="G35" s="8">
        <v>2</v>
      </c>
      <c r="H35" s="8" t="s">
        <v>289</v>
      </c>
      <c r="I35" s="9" t="s">
        <v>31</v>
      </c>
      <c r="J35" s="8" t="s">
        <v>371</v>
      </c>
      <c r="K35" s="10">
        <v>126122</v>
      </c>
      <c r="L35" s="28" t="s">
        <v>372</v>
      </c>
      <c r="M35" s="11"/>
      <c r="N35" s="11" t="s">
        <v>3</v>
      </c>
      <c r="O35" s="12"/>
      <c r="P35" s="12"/>
      <c r="Q35" s="12"/>
      <c r="R35" s="13" t="s">
        <v>78</v>
      </c>
      <c r="S35" s="14" t="s">
        <v>79</v>
      </c>
      <c r="T35" s="29" t="s">
        <v>39</v>
      </c>
      <c r="U35" s="29" t="s">
        <v>39</v>
      </c>
      <c r="V35" s="29"/>
      <c r="W35" s="29" t="s">
        <v>39</v>
      </c>
      <c r="X35" s="29" t="s">
        <v>39</v>
      </c>
      <c r="Y35" s="209"/>
      <c r="Z35" s="201"/>
      <c r="AA35" s="201"/>
      <c r="AB35" s="201"/>
    </row>
    <row r="36" spans="1:28" s="31" customFormat="1" ht="16.5">
      <c r="A36" s="7">
        <v>130</v>
      </c>
      <c r="B36" s="8" t="s">
        <v>76</v>
      </c>
      <c r="C36" s="8" t="s">
        <v>87</v>
      </c>
      <c r="D36" s="14"/>
      <c r="E36" s="13" t="s">
        <v>360</v>
      </c>
      <c r="F36" s="27" t="s">
        <v>373</v>
      </c>
      <c r="G36" s="8">
        <v>2</v>
      </c>
      <c r="H36" s="8" t="s">
        <v>289</v>
      </c>
      <c r="I36" s="9" t="s">
        <v>31</v>
      </c>
      <c r="J36" s="8" t="s">
        <v>371</v>
      </c>
      <c r="K36" s="10">
        <v>126122</v>
      </c>
      <c r="L36" s="28" t="s">
        <v>372</v>
      </c>
      <c r="M36" s="11"/>
      <c r="N36" s="11" t="s">
        <v>3</v>
      </c>
      <c r="O36" s="12"/>
      <c r="P36" s="12"/>
      <c r="Q36" s="12"/>
      <c r="R36" s="13" t="s">
        <v>4</v>
      </c>
      <c r="S36" s="14" t="s">
        <v>88</v>
      </c>
      <c r="T36" s="29" t="s">
        <v>89</v>
      </c>
      <c r="U36" s="29"/>
      <c r="V36" s="29" t="s">
        <v>89</v>
      </c>
      <c r="W36" s="29"/>
      <c r="X36" s="29" t="s">
        <v>89</v>
      </c>
      <c r="Y36" s="209"/>
      <c r="Z36" s="201"/>
      <c r="AA36" s="201"/>
      <c r="AB36" s="201"/>
    </row>
    <row r="37" spans="1:28" s="31" customFormat="1" ht="16.5">
      <c r="A37" s="7">
        <v>131</v>
      </c>
      <c r="B37" s="8" t="s">
        <v>29</v>
      </c>
      <c r="C37" s="8" t="s">
        <v>90</v>
      </c>
      <c r="D37" s="14"/>
      <c r="E37" s="13" t="s">
        <v>374</v>
      </c>
      <c r="F37" s="27" t="s">
        <v>375</v>
      </c>
      <c r="G37" s="8">
        <v>2</v>
      </c>
      <c r="H37" s="8" t="s">
        <v>287</v>
      </c>
      <c r="I37" s="9">
        <v>0</v>
      </c>
      <c r="J37" s="8" t="s">
        <v>376</v>
      </c>
      <c r="K37" s="10">
        <v>78984</v>
      </c>
      <c r="L37" s="28" t="s">
        <v>330</v>
      </c>
      <c r="M37" s="11" t="s">
        <v>3</v>
      </c>
      <c r="N37" s="11"/>
      <c r="O37" s="12"/>
      <c r="P37" s="12" t="s">
        <v>3</v>
      </c>
      <c r="Q37" s="12" t="s">
        <v>288</v>
      </c>
      <c r="R37" s="13" t="s">
        <v>4</v>
      </c>
      <c r="S37" s="14" t="s">
        <v>91</v>
      </c>
      <c r="T37" s="29" t="s">
        <v>92</v>
      </c>
      <c r="U37" s="29" t="s">
        <v>92</v>
      </c>
      <c r="V37" s="29" t="s">
        <v>92</v>
      </c>
      <c r="W37" s="29" t="s">
        <v>92</v>
      </c>
      <c r="X37" s="29"/>
      <c r="Y37" s="13" t="s">
        <v>93</v>
      </c>
      <c r="Z37" s="30" t="s">
        <v>377</v>
      </c>
      <c r="AA37" s="30">
        <v>3760</v>
      </c>
      <c r="AB37" s="30" t="s">
        <v>94</v>
      </c>
    </row>
    <row r="38" spans="1:28" s="31" customFormat="1" ht="16.5">
      <c r="A38" s="8">
        <v>132</v>
      </c>
      <c r="B38" s="8" t="s">
        <v>29</v>
      </c>
      <c r="C38" s="8" t="s">
        <v>95</v>
      </c>
      <c r="D38" s="14"/>
      <c r="E38" s="13" t="s">
        <v>374</v>
      </c>
      <c r="F38" s="27" t="s">
        <v>378</v>
      </c>
      <c r="G38" s="8">
        <v>2</v>
      </c>
      <c r="H38" s="8" t="s">
        <v>287</v>
      </c>
      <c r="I38" s="9">
        <v>1</v>
      </c>
      <c r="J38" s="8" t="s">
        <v>376</v>
      </c>
      <c r="K38" s="10">
        <v>78984</v>
      </c>
      <c r="L38" s="28" t="s">
        <v>330</v>
      </c>
      <c r="M38" s="11"/>
      <c r="N38" s="11" t="s">
        <v>3</v>
      </c>
      <c r="O38" s="12"/>
      <c r="P38" s="12" t="s">
        <v>3</v>
      </c>
      <c r="Q38" s="12" t="s">
        <v>288</v>
      </c>
      <c r="R38" s="13" t="s">
        <v>4</v>
      </c>
      <c r="S38" s="14" t="s">
        <v>91</v>
      </c>
      <c r="T38" s="29" t="s">
        <v>96</v>
      </c>
      <c r="U38" s="29" t="s">
        <v>96</v>
      </c>
      <c r="V38" s="29" t="s">
        <v>96</v>
      </c>
      <c r="W38" s="29" t="s">
        <v>96</v>
      </c>
      <c r="X38" s="29"/>
      <c r="Y38" s="13" t="s">
        <v>93</v>
      </c>
      <c r="Z38" s="30" t="s">
        <v>377</v>
      </c>
      <c r="AA38" s="30">
        <v>3760</v>
      </c>
      <c r="AB38" s="30" t="s">
        <v>94</v>
      </c>
    </row>
    <row r="39" spans="1:28" s="31" customFormat="1" ht="33">
      <c r="A39" s="7">
        <v>133</v>
      </c>
      <c r="B39" s="8" t="s">
        <v>29</v>
      </c>
      <c r="C39" s="8" t="s">
        <v>97</v>
      </c>
      <c r="D39" s="14"/>
      <c r="E39" s="13" t="s">
        <v>379</v>
      </c>
      <c r="F39" s="27" t="s">
        <v>380</v>
      </c>
      <c r="G39" s="8">
        <v>2</v>
      </c>
      <c r="H39" s="8" t="s">
        <v>287</v>
      </c>
      <c r="I39" s="9" t="s">
        <v>98</v>
      </c>
      <c r="J39" s="8" t="s">
        <v>381</v>
      </c>
      <c r="K39" s="10" t="s">
        <v>99</v>
      </c>
      <c r="L39" s="28" t="s">
        <v>330</v>
      </c>
      <c r="M39" s="11" t="s">
        <v>3</v>
      </c>
      <c r="N39" s="11"/>
      <c r="O39" s="12"/>
      <c r="P39" s="12" t="s">
        <v>3</v>
      </c>
      <c r="Q39" s="12"/>
      <c r="R39" s="13" t="s">
        <v>50</v>
      </c>
      <c r="S39" s="14" t="s">
        <v>51</v>
      </c>
      <c r="T39" s="29" t="s">
        <v>100</v>
      </c>
      <c r="U39" s="29" t="s">
        <v>100</v>
      </c>
      <c r="V39" s="29"/>
      <c r="W39" s="29"/>
      <c r="X39" s="29"/>
      <c r="Y39" s="13" t="s">
        <v>101</v>
      </c>
      <c r="Z39" s="30" t="s">
        <v>382</v>
      </c>
      <c r="AA39" s="30">
        <v>3297</v>
      </c>
      <c r="AB39" s="30" t="s">
        <v>102</v>
      </c>
    </row>
    <row r="40" spans="1:28" s="31" customFormat="1" ht="33">
      <c r="A40" s="7">
        <v>134</v>
      </c>
      <c r="B40" s="8" t="s">
        <v>29</v>
      </c>
      <c r="C40" s="8" t="s">
        <v>103</v>
      </c>
      <c r="D40" s="14"/>
      <c r="E40" s="13" t="s">
        <v>379</v>
      </c>
      <c r="F40" s="27" t="s">
        <v>383</v>
      </c>
      <c r="G40" s="8">
        <v>2</v>
      </c>
      <c r="H40" s="8" t="s">
        <v>287</v>
      </c>
      <c r="I40" s="9" t="s">
        <v>98</v>
      </c>
      <c r="J40" s="8" t="s">
        <v>381</v>
      </c>
      <c r="K40" s="10" t="s">
        <v>99</v>
      </c>
      <c r="L40" s="28" t="s">
        <v>330</v>
      </c>
      <c r="M40" s="11" t="s">
        <v>3</v>
      </c>
      <c r="N40" s="11"/>
      <c r="O40" s="12"/>
      <c r="P40" s="12" t="s">
        <v>3</v>
      </c>
      <c r="Q40" s="12"/>
      <c r="R40" s="13" t="s">
        <v>25</v>
      </c>
      <c r="S40" s="14" t="s">
        <v>26</v>
      </c>
      <c r="T40" s="29"/>
      <c r="U40" s="29"/>
      <c r="V40" s="29" t="s">
        <v>100</v>
      </c>
      <c r="W40" s="29" t="s">
        <v>100</v>
      </c>
      <c r="X40" s="29"/>
      <c r="Y40" s="13" t="s">
        <v>104</v>
      </c>
      <c r="Z40" s="30" t="s">
        <v>384</v>
      </c>
      <c r="AA40" s="30">
        <v>3297</v>
      </c>
      <c r="AB40" s="30" t="s">
        <v>102</v>
      </c>
    </row>
    <row r="41" spans="1:28" s="31" customFormat="1" ht="33">
      <c r="A41" s="7">
        <v>135</v>
      </c>
      <c r="B41" s="8" t="s">
        <v>29</v>
      </c>
      <c r="C41" s="8" t="s">
        <v>105</v>
      </c>
      <c r="D41" s="14"/>
      <c r="E41" s="13" t="s">
        <v>379</v>
      </c>
      <c r="F41" s="27" t="s">
        <v>385</v>
      </c>
      <c r="G41" s="8">
        <v>2</v>
      </c>
      <c r="H41" s="8" t="s">
        <v>287</v>
      </c>
      <c r="I41" s="9" t="s">
        <v>98</v>
      </c>
      <c r="J41" s="8" t="s">
        <v>386</v>
      </c>
      <c r="K41" s="10" t="s">
        <v>106</v>
      </c>
      <c r="L41" s="28" t="s">
        <v>387</v>
      </c>
      <c r="M41" s="11" t="s">
        <v>3</v>
      </c>
      <c r="N41" s="11"/>
      <c r="O41" s="12"/>
      <c r="P41" s="12" t="s">
        <v>3</v>
      </c>
      <c r="Q41" s="12"/>
      <c r="R41" s="13" t="s">
        <v>4</v>
      </c>
      <c r="S41" s="13" t="s">
        <v>107</v>
      </c>
      <c r="T41" s="29" t="s">
        <v>100</v>
      </c>
      <c r="U41" s="29"/>
      <c r="V41" s="29" t="s">
        <v>100</v>
      </c>
      <c r="W41" s="29"/>
      <c r="X41" s="29"/>
      <c r="Y41" s="13" t="s">
        <v>108</v>
      </c>
      <c r="Z41" s="30" t="s">
        <v>388</v>
      </c>
      <c r="AA41" s="30">
        <v>3297</v>
      </c>
      <c r="AB41" s="30" t="s">
        <v>109</v>
      </c>
    </row>
    <row r="42" spans="1:28" s="31" customFormat="1" ht="16.5">
      <c r="A42" s="210">
        <v>136</v>
      </c>
      <c r="B42" s="202" t="s">
        <v>29</v>
      </c>
      <c r="C42" s="202" t="s">
        <v>110</v>
      </c>
      <c r="D42" s="204"/>
      <c r="E42" s="203" t="s">
        <v>389</v>
      </c>
      <c r="F42" s="211" t="s">
        <v>390</v>
      </c>
      <c r="G42" s="202">
        <v>3</v>
      </c>
      <c r="H42" s="202" t="s">
        <v>287</v>
      </c>
      <c r="I42" s="206" t="s">
        <v>98</v>
      </c>
      <c r="J42" s="202" t="s">
        <v>391</v>
      </c>
      <c r="K42" s="214">
        <v>69201</v>
      </c>
      <c r="L42" s="215" t="s">
        <v>372</v>
      </c>
      <c r="M42" s="207" t="s">
        <v>3</v>
      </c>
      <c r="N42" s="207"/>
      <c r="O42" s="208"/>
      <c r="P42" s="208" t="s">
        <v>3</v>
      </c>
      <c r="Q42" s="208" t="s">
        <v>288</v>
      </c>
      <c r="R42" s="13" t="s">
        <v>111</v>
      </c>
      <c r="S42" s="14" t="s">
        <v>112</v>
      </c>
      <c r="T42" s="29"/>
      <c r="U42" s="29" t="s">
        <v>100</v>
      </c>
      <c r="V42" s="29" t="s">
        <v>100</v>
      </c>
      <c r="W42" s="29" t="s">
        <v>100</v>
      </c>
      <c r="X42" s="29" t="s">
        <v>34</v>
      </c>
      <c r="Y42" s="203" t="s">
        <v>113</v>
      </c>
      <c r="Z42" s="30" t="s">
        <v>392</v>
      </c>
      <c r="AA42" s="201">
        <v>2606</v>
      </c>
      <c r="AB42" s="202" t="s">
        <v>114</v>
      </c>
    </row>
    <row r="43" spans="1:28" s="31" customFormat="1" ht="16.5">
      <c r="A43" s="210"/>
      <c r="B43" s="202"/>
      <c r="C43" s="202"/>
      <c r="D43" s="204"/>
      <c r="E43" s="203"/>
      <c r="F43" s="211"/>
      <c r="G43" s="202"/>
      <c r="H43" s="202"/>
      <c r="I43" s="206"/>
      <c r="J43" s="202"/>
      <c r="K43" s="214"/>
      <c r="L43" s="215"/>
      <c r="M43" s="207"/>
      <c r="N43" s="207"/>
      <c r="O43" s="208"/>
      <c r="P43" s="208"/>
      <c r="Q43" s="208"/>
      <c r="R43" s="13" t="s">
        <v>115</v>
      </c>
      <c r="S43" s="14" t="s">
        <v>116</v>
      </c>
      <c r="T43" s="29"/>
      <c r="U43" s="29"/>
      <c r="V43" s="29" t="s">
        <v>100</v>
      </c>
      <c r="W43" s="29" t="s">
        <v>100</v>
      </c>
      <c r="X43" s="29" t="s">
        <v>100</v>
      </c>
      <c r="Y43" s="203"/>
      <c r="Z43" s="34" t="s">
        <v>393</v>
      </c>
      <c r="AA43" s="201"/>
      <c r="AB43" s="202"/>
    </row>
    <row r="44" spans="1:28" s="31" customFormat="1" ht="16.5">
      <c r="A44" s="210"/>
      <c r="B44" s="202"/>
      <c r="C44" s="202"/>
      <c r="D44" s="204"/>
      <c r="E44" s="203"/>
      <c r="F44" s="211"/>
      <c r="G44" s="202"/>
      <c r="H44" s="202"/>
      <c r="I44" s="206"/>
      <c r="J44" s="202"/>
      <c r="K44" s="214"/>
      <c r="L44" s="215"/>
      <c r="M44" s="207"/>
      <c r="N44" s="207"/>
      <c r="O44" s="208"/>
      <c r="P44" s="208"/>
      <c r="Q44" s="208"/>
      <c r="R44" s="13" t="s">
        <v>117</v>
      </c>
      <c r="S44" s="14" t="s">
        <v>118</v>
      </c>
      <c r="T44" s="29"/>
      <c r="U44" s="29" t="s">
        <v>100</v>
      </c>
      <c r="V44" s="29" t="s">
        <v>34</v>
      </c>
      <c r="W44" s="29" t="s">
        <v>100</v>
      </c>
      <c r="X44" s="29" t="s">
        <v>100</v>
      </c>
      <c r="Y44" s="203"/>
      <c r="Z44" s="30" t="s">
        <v>394</v>
      </c>
      <c r="AA44" s="201"/>
      <c r="AB44" s="202"/>
    </row>
    <row r="45" spans="1:28" s="31" customFormat="1" ht="16.5">
      <c r="A45" s="210"/>
      <c r="B45" s="202"/>
      <c r="C45" s="202"/>
      <c r="D45" s="204"/>
      <c r="E45" s="203"/>
      <c r="F45" s="211"/>
      <c r="G45" s="202"/>
      <c r="H45" s="202"/>
      <c r="I45" s="206"/>
      <c r="J45" s="202"/>
      <c r="K45" s="214"/>
      <c r="L45" s="215"/>
      <c r="M45" s="207"/>
      <c r="N45" s="207"/>
      <c r="O45" s="208"/>
      <c r="P45" s="208"/>
      <c r="Q45" s="208"/>
      <c r="R45" s="13" t="s">
        <v>119</v>
      </c>
      <c r="S45" s="14" t="s">
        <v>14</v>
      </c>
      <c r="T45" s="29"/>
      <c r="U45" s="29" t="s">
        <v>100</v>
      </c>
      <c r="V45" s="29" t="s">
        <v>100</v>
      </c>
      <c r="W45" s="29" t="s">
        <v>100</v>
      </c>
      <c r="X45" s="29"/>
      <c r="Y45" s="203"/>
      <c r="Z45" s="30" t="s">
        <v>395</v>
      </c>
      <c r="AA45" s="201"/>
      <c r="AB45" s="202"/>
    </row>
    <row r="46" spans="1:28" s="31" customFormat="1" ht="33">
      <c r="A46" s="7">
        <v>137</v>
      </c>
      <c r="B46" s="8" t="s">
        <v>29</v>
      </c>
      <c r="C46" s="8" t="s">
        <v>120</v>
      </c>
      <c r="D46" s="14"/>
      <c r="E46" s="13" t="s">
        <v>396</v>
      </c>
      <c r="F46" s="27" t="s">
        <v>535</v>
      </c>
      <c r="G46" s="8">
        <v>3</v>
      </c>
      <c r="H46" s="8" t="s">
        <v>287</v>
      </c>
      <c r="I46" s="9">
        <v>0</v>
      </c>
      <c r="J46" s="8" t="s">
        <v>397</v>
      </c>
      <c r="K46" s="10" t="s">
        <v>121</v>
      </c>
      <c r="L46" s="28" t="s">
        <v>372</v>
      </c>
      <c r="M46" s="11" t="s">
        <v>3</v>
      </c>
      <c r="N46" s="11"/>
      <c r="O46" s="12" t="s">
        <v>3</v>
      </c>
      <c r="P46" s="12"/>
      <c r="Q46" s="12"/>
      <c r="R46" s="13" t="s">
        <v>4</v>
      </c>
      <c r="S46" s="14" t="s">
        <v>51</v>
      </c>
      <c r="T46" s="29" t="s">
        <v>122</v>
      </c>
      <c r="U46" s="29" t="s">
        <v>122</v>
      </c>
      <c r="V46" s="29" t="s">
        <v>122</v>
      </c>
      <c r="W46" s="29" t="s">
        <v>122</v>
      </c>
      <c r="X46" s="29"/>
      <c r="Y46" s="13" t="s">
        <v>123</v>
      </c>
      <c r="Z46" s="30" t="s">
        <v>398</v>
      </c>
      <c r="AA46" s="30">
        <v>2452</v>
      </c>
      <c r="AB46" s="8" t="s">
        <v>124</v>
      </c>
    </row>
    <row r="47" spans="1:28" s="31" customFormat="1" ht="16.5">
      <c r="A47" s="8">
        <v>138</v>
      </c>
      <c r="B47" s="8" t="s">
        <v>0</v>
      </c>
      <c r="C47" s="8" t="s">
        <v>125</v>
      </c>
      <c r="D47" s="14"/>
      <c r="E47" s="13" t="s">
        <v>399</v>
      </c>
      <c r="F47" s="27" t="s">
        <v>400</v>
      </c>
      <c r="G47" s="8">
        <v>3</v>
      </c>
      <c r="H47" s="8" t="s">
        <v>287</v>
      </c>
      <c r="I47" s="9">
        <v>0</v>
      </c>
      <c r="J47" s="8" t="s">
        <v>401</v>
      </c>
      <c r="K47" s="10" t="s">
        <v>126</v>
      </c>
      <c r="L47" s="28" t="s">
        <v>327</v>
      </c>
      <c r="M47" s="11"/>
      <c r="N47" s="11" t="s">
        <v>3</v>
      </c>
      <c r="O47" s="12"/>
      <c r="P47" s="12"/>
      <c r="Q47" s="12" t="s">
        <v>288</v>
      </c>
      <c r="R47" s="13" t="s">
        <v>4</v>
      </c>
      <c r="S47" s="14" t="s">
        <v>51</v>
      </c>
      <c r="T47" s="29" t="s">
        <v>127</v>
      </c>
      <c r="U47" s="29" t="s">
        <v>127</v>
      </c>
      <c r="V47" s="29" t="s">
        <v>128</v>
      </c>
      <c r="W47" s="29" t="s">
        <v>127</v>
      </c>
      <c r="X47" s="29"/>
      <c r="Y47" s="13" t="s">
        <v>129</v>
      </c>
      <c r="Z47" s="30" t="s">
        <v>402</v>
      </c>
      <c r="AA47" s="30">
        <v>2849</v>
      </c>
      <c r="AB47" s="8" t="s">
        <v>130</v>
      </c>
    </row>
    <row r="48" spans="1:28" s="31" customFormat="1" ht="16.5">
      <c r="A48" s="7">
        <v>139</v>
      </c>
      <c r="B48" s="8" t="s">
        <v>29</v>
      </c>
      <c r="C48" s="8" t="s">
        <v>131</v>
      </c>
      <c r="D48" s="14"/>
      <c r="E48" s="13" t="s">
        <v>403</v>
      </c>
      <c r="F48" s="27" t="s">
        <v>404</v>
      </c>
      <c r="G48" s="8">
        <v>3</v>
      </c>
      <c r="H48" s="8" t="s">
        <v>287</v>
      </c>
      <c r="I48" s="9">
        <v>0</v>
      </c>
      <c r="J48" s="8" t="s">
        <v>405</v>
      </c>
      <c r="K48" s="10">
        <v>2877</v>
      </c>
      <c r="L48" s="28" t="s">
        <v>387</v>
      </c>
      <c r="M48" s="11"/>
      <c r="N48" s="11" t="s">
        <v>3</v>
      </c>
      <c r="O48" s="12" t="s">
        <v>3</v>
      </c>
      <c r="P48" s="12"/>
      <c r="Q48" s="12" t="s">
        <v>288</v>
      </c>
      <c r="R48" s="13" t="s">
        <v>132</v>
      </c>
      <c r="S48" s="14" t="s">
        <v>133</v>
      </c>
      <c r="T48" s="29"/>
      <c r="U48" s="29" t="s">
        <v>134</v>
      </c>
      <c r="V48" s="29" t="s">
        <v>100</v>
      </c>
      <c r="W48" s="29" t="s">
        <v>135</v>
      </c>
      <c r="X48" s="29"/>
      <c r="Y48" s="13" t="s">
        <v>136</v>
      </c>
      <c r="Z48" s="34" t="s">
        <v>406</v>
      </c>
      <c r="AA48" s="30">
        <v>2538</v>
      </c>
      <c r="AB48" s="30" t="s">
        <v>137</v>
      </c>
    </row>
    <row r="49" spans="1:28" s="31" customFormat="1" ht="16.5">
      <c r="A49" s="7">
        <v>140</v>
      </c>
      <c r="B49" s="8" t="s">
        <v>0</v>
      </c>
      <c r="C49" s="8" t="s">
        <v>138</v>
      </c>
      <c r="D49" s="14"/>
      <c r="E49" s="13" t="s">
        <v>407</v>
      </c>
      <c r="F49" s="27" t="s">
        <v>408</v>
      </c>
      <c r="G49" s="8">
        <v>3</v>
      </c>
      <c r="H49" s="8" t="s">
        <v>287</v>
      </c>
      <c r="I49" s="9">
        <v>0</v>
      </c>
      <c r="J49" s="8" t="s">
        <v>409</v>
      </c>
      <c r="K49" s="10" t="s">
        <v>139</v>
      </c>
      <c r="L49" s="28" t="s">
        <v>330</v>
      </c>
      <c r="M49" s="11"/>
      <c r="N49" s="11" t="s">
        <v>3</v>
      </c>
      <c r="O49" s="12" t="s">
        <v>3</v>
      </c>
      <c r="P49" s="12"/>
      <c r="Q49" s="12"/>
      <c r="R49" s="13" t="s">
        <v>140</v>
      </c>
      <c r="S49" s="14" t="s">
        <v>141</v>
      </c>
      <c r="T49" s="29"/>
      <c r="U49" s="29" t="s">
        <v>6</v>
      </c>
      <c r="V49" s="29" t="s">
        <v>6</v>
      </c>
      <c r="W49" s="29" t="s">
        <v>142</v>
      </c>
      <c r="X49" s="29"/>
      <c r="Y49" s="13" t="s">
        <v>143</v>
      </c>
      <c r="Z49" s="30" t="s">
        <v>410</v>
      </c>
      <c r="AA49" s="30">
        <v>2875</v>
      </c>
      <c r="AB49" s="30" t="s">
        <v>144</v>
      </c>
    </row>
    <row r="50" spans="1:28" s="31" customFormat="1" ht="16.5">
      <c r="A50" s="7">
        <v>141</v>
      </c>
      <c r="B50" s="8" t="s">
        <v>0</v>
      </c>
      <c r="C50" s="8" t="s">
        <v>145</v>
      </c>
      <c r="D50" s="14"/>
      <c r="E50" s="13" t="s">
        <v>407</v>
      </c>
      <c r="F50" s="27" t="s">
        <v>411</v>
      </c>
      <c r="G50" s="8">
        <v>3</v>
      </c>
      <c r="H50" s="8" t="s">
        <v>287</v>
      </c>
      <c r="I50" s="9">
        <v>0</v>
      </c>
      <c r="J50" s="8" t="s">
        <v>412</v>
      </c>
      <c r="K50" s="10" t="s">
        <v>146</v>
      </c>
      <c r="L50" s="28" t="s">
        <v>330</v>
      </c>
      <c r="M50" s="11" t="s">
        <v>3</v>
      </c>
      <c r="N50" s="11"/>
      <c r="O50" s="12"/>
      <c r="P50" s="12" t="s">
        <v>3</v>
      </c>
      <c r="Q50" s="12"/>
      <c r="R50" s="13" t="s">
        <v>4</v>
      </c>
      <c r="S50" s="14" t="s">
        <v>33</v>
      </c>
      <c r="T50" s="29" t="s">
        <v>34</v>
      </c>
      <c r="U50" s="29" t="s">
        <v>34</v>
      </c>
      <c r="V50" s="29" t="s">
        <v>34</v>
      </c>
      <c r="W50" s="29" t="s">
        <v>34</v>
      </c>
      <c r="X50" s="29"/>
      <c r="Y50" s="13" t="s">
        <v>143</v>
      </c>
      <c r="Z50" s="30" t="s">
        <v>413</v>
      </c>
      <c r="AA50" s="30">
        <v>2875</v>
      </c>
      <c r="AB50" s="30" t="s">
        <v>144</v>
      </c>
    </row>
    <row r="51" spans="1:28" s="31" customFormat="1" ht="16.5">
      <c r="A51" s="210">
        <v>142</v>
      </c>
      <c r="B51" s="202" t="s">
        <v>29</v>
      </c>
      <c r="C51" s="202" t="s">
        <v>147</v>
      </c>
      <c r="D51" s="204"/>
      <c r="E51" s="203" t="s">
        <v>414</v>
      </c>
      <c r="F51" s="211" t="s">
        <v>415</v>
      </c>
      <c r="G51" s="202">
        <v>4</v>
      </c>
      <c r="H51" s="202" t="s">
        <v>287</v>
      </c>
      <c r="I51" s="206">
        <v>1</v>
      </c>
      <c r="J51" s="8" t="s">
        <v>416</v>
      </c>
      <c r="K51" s="10" t="s">
        <v>148</v>
      </c>
      <c r="L51" s="28" t="s">
        <v>330</v>
      </c>
      <c r="M51" s="11" t="s">
        <v>3</v>
      </c>
      <c r="N51" s="11"/>
      <c r="O51" s="208"/>
      <c r="P51" s="208" t="s">
        <v>3</v>
      </c>
      <c r="Q51" s="208" t="s">
        <v>288</v>
      </c>
      <c r="R51" s="203" t="s">
        <v>149</v>
      </c>
      <c r="S51" s="204" t="s">
        <v>5</v>
      </c>
      <c r="T51" s="205"/>
      <c r="U51" s="205"/>
      <c r="V51" s="205" t="s">
        <v>150</v>
      </c>
      <c r="W51" s="205"/>
      <c r="X51" s="205"/>
      <c r="Y51" s="203" t="s">
        <v>151</v>
      </c>
      <c r="Z51" s="201" t="s">
        <v>536</v>
      </c>
      <c r="AA51" s="201">
        <v>3594</v>
      </c>
      <c r="AB51" s="202" t="s">
        <v>152</v>
      </c>
    </row>
    <row r="52" spans="1:28" s="31" customFormat="1" ht="16.5">
      <c r="A52" s="210"/>
      <c r="B52" s="202"/>
      <c r="C52" s="202"/>
      <c r="D52" s="204"/>
      <c r="E52" s="203"/>
      <c r="F52" s="211"/>
      <c r="G52" s="202"/>
      <c r="H52" s="202"/>
      <c r="I52" s="206"/>
      <c r="J52" s="8" t="s">
        <v>417</v>
      </c>
      <c r="K52" s="10" t="s">
        <v>153</v>
      </c>
      <c r="L52" s="28" t="s">
        <v>387</v>
      </c>
      <c r="M52" s="11" t="s">
        <v>3</v>
      </c>
      <c r="N52" s="11"/>
      <c r="O52" s="208"/>
      <c r="P52" s="208"/>
      <c r="Q52" s="208"/>
      <c r="R52" s="203"/>
      <c r="S52" s="204"/>
      <c r="T52" s="205"/>
      <c r="U52" s="205"/>
      <c r="V52" s="205"/>
      <c r="W52" s="205"/>
      <c r="X52" s="205"/>
      <c r="Y52" s="203"/>
      <c r="Z52" s="201"/>
      <c r="AA52" s="201"/>
      <c r="AB52" s="202"/>
    </row>
    <row r="53" spans="1:28" s="31" customFormat="1" ht="16.5">
      <c r="A53" s="210"/>
      <c r="B53" s="202"/>
      <c r="C53" s="202"/>
      <c r="D53" s="204"/>
      <c r="E53" s="203"/>
      <c r="F53" s="211"/>
      <c r="G53" s="202"/>
      <c r="H53" s="202"/>
      <c r="I53" s="206"/>
      <c r="J53" s="8" t="s">
        <v>418</v>
      </c>
      <c r="K53" s="10">
        <v>125648</v>
      </c>
      <c r="L53" s="28" t="s">
        <v>330</v>
      </c>
      <c r="M53" s="11" t="s">
        <v>3</v>
      </c>
      <c r="N53" s="11"/>
      <c r="O53" s="208"/>
      <c r="P53" s="208"/>
      <c r="Q53" s="208"/>
      <c r="R53" s="203"/>
      <c r="S53" s="204"/>
      <c r="T53" s="205"/>
      <c r="U53" s="205"/>
      <c r="V53" s="205"/>
      <c r="W53" s="205"/>
      <c r="X53" s="205"/>
      <c r="Y53" s="203"/>
      <c r="Z53" s="201"/>
      <c r="AA53" s="201"/>
      <c r="AB53" s="202"/>
    </row>
    <row r="54" spans="1:28" s="31" customFormat="1" ht="16.5">
      <c r="A54" s="210"/>
      <c r="B54" s="202"/>
      <c r="C54" s="202"/>
      <c r="D54" s="204"/>
      <c r="E54" s="203"/>
      <c r="F54" s="211"/>
      <c r="G54" s="202"/>
      <c r="H54" s="202"/>
      <c r="I54" s="206"/>
      <c r="J54" s="8" t="s">
        <v>419</v>
      </c>
      <c r="K54" s="10" t="s">
        <v>154</v>
      </c>
      <c r="L54" s="28" t="s">
        <v>372</v>
      </c>
      <c r="M54" s="11" t="s">
        <v>3</v>
      </c>
      <c r="N54" s="11"/>
      <c r="O54" s="208"/>
      <c r="P54" s="208"/>
      <c r="Q54" s="208"/>
      <c r="R54" s="203"/>
      <c r="S54" s="204"/>
      <c r="T54" s="205"/>
      <c r="U54" s="205"/>
      <c r="V54" s="205"/>
      <c r="W54" s="205"/>
      <c r="X54" s="205"/>
      <c r="Y54" s="203"/>
      <c r="Z54" s="201"/>
      <c r="AA54" s="201"/>
      <c r="AB54" s="202"/>
    </row>
    <row r="55" spans="1:28" s="31" customFormat="1" ht="16.5">
      <c r="A55" s="210"/>
      <c r="B55" s="202"/>
      <c r="C55" s="202"/>
      <c r="D55" s="204"/>
      <c r="E55" s="203"/>
      <c r="F55" s="211"/>
      <c r="G55" s="202"/>
      <c r="H55" s="202"/>
      <c r="I55" s="206"/>
      <c r="J55" s="8" t="s">
        <v>420</v>
      </c>
      <c r="K55" s="10" t="s">
        <v>155</v>
      </c>
      <c r="L55" s="28" t="s">
        <v>330</v>
      </c>
      <c r="M55" s="11" t="s">
        <v>3</v>
      </c>
      <c r="N55" s="11"/>
      <c r="O55" s="208"/>
      <c r="P55" s="208"/>
      <c r="Q55" s="208"/>
      <c r="R55" s="203"/>
      <c r="S55" s="204"/>
      <c r="T55" s="205"/>
      <c r="U55" s="205"/>
      <c r="V55" s="205"/>
      <c r="W55" s="205"/>
      <c r="X55" s="205"/>
      <c r="Y55" s="203"/>
      <c r="Z55" s="201"/>
      <c r="AA55" s="201"/>
      <c r="AB55" s="202"/>
    </row>
    <row r="56" spans="1:28" s="31" customFormat="1" ht="16.5">
      <c r="A56" s="8">
        <v>143</v>
      </c>
      <c r="B56" s="8" t="s">
        <v>0</v>
      </c>
      <c r="C56" s="8" t="s">
        <v>156</v>
      </c>
      <c r="D56" s="14"/>
      <c r="E56" s="13" t="s">
        <v>421</v>
      </c>
      <c r="F56" s="27" t="s">
        <v>422</v>
      </c>
      <c r="G56" s="8">
        <v>3</v>
      </c>
      <c r="H56" s="8" t="s">
        <v>287</v>
      </c>
      <c r="I56" s="9">
        <v>1</v>
      </c>
      <c r="J56" s="8" t="s">
        <v>423</v>
      </c>
      <c r="K56" s="10" t="s">
        <v>157</v>
      </c>
      <c r="L56" s="28" t="s">
        <v>424</v>
      </c>
      <c r="M56" s="11" t="s">
        <v>3</v>
      </c>
      <c r="N56" s="11"/>
      <c r="O56" s="12" t="s">
        <v>3</v>
      </c>
      <c r="P56" s="12"/>
      <c r="Q56" s="12" t="s">
        <v>288</v>
      </c>
      <c r="R56" s="13" t="s">
        <v>158</v>
      </c>
      <c r="S56" s="14" t="s">
        <v>14</v>
      </c>
      <c r="T56" s="29"/>
      <c r="U56" s="29" t="s">
        <v>127</v>
      </c>
      <c r="V56" s="29"/>
      <c r="W56" s="29" t="s">
        <v>127</v>
      </c>
      <c r="X56" s="29" t="s">
        <v>127</v>
      </c>
      <c r="Y56" s="13" t="s">
        <v>159</v>
      </c>
      <c r="Z56" s="30" t="s">
        <v>425</v>
      </c>
      <c r="AA56" s="30">
        <v>2829</v>
      </c>
      <c r="AB56" s="30" t="s">
        <v>160</v>
      </c>
    </row>
    <row r="57" spans="1:28" s="31" customFormat="1" ht="33">
      <c r="A57" s="8">
        <v>144</v>
      </c>
      <c r="B57" s="8" t="s">
        <v>0</v>
      </c>
      <c r="C57" s="8" t="s">
        <v>161</v>
      </c>
      <c r="D57" s="14"/>
      <c r="E57" s="13" t="s">
        <v>399</v>
      </c>
      <c r="F57" s="27" t="s">
        <v>422</v>
      </c>
      <c r="G57" s="8">
        <v>4</v>
      </c>
      <c r="H57" s="8" t="s">
        <v>287</v>
      </c>
      <c r="I57" s="9">
        <v>0</v>
      </c>
      <c r="J57" s="8" t="s">
        <v>426</v>
      </c>
      <c r="K57" s="10" t="s">
        <v>162</v>
      </c>
      <c r="L57" s="28" t="s">
        <v>424</v>
      </c>
      <c r="M57" s="11" t="s">
        <v>3</v>
      </c>
      <c r="N57" s="11"/>
      <c r="O57" s="12"/>
      <c r="P57" s="12"/>
      <c r="Q57" s="12" t="s">
        <v>288</v>
      </c>
      <c r="R57" s="13" t="s">
        <v>4</v>
      </c>
      <c r="S57" s="14" t="s">
        <v>51</v>
      </c>
      <c r="T57" s="29" t="s">
        <v>127</v>
      </c>
      <c r="U57" s="29" t="s">
        <v>127</v>
      </c>
      <c r="V57" s="29"/>
      <c r="W57" s="29" t="s">
        <v>127</v>
      </c>
      <c r="X57" s="29" t="s">
        <v>127</v>
      </c>
      <c r="Y57" s="13" t="s">
        <v>163</v>
      </c>
      <c r="Z57" s="30" t="s">
        <v>427</v>
      </c>
      <c r="AA57" s="30">
        <v>2849</v>
      </c>
      <c r="AB57" s="8" t="s">
        <v>130</v>
      </c>
    </row>
    <row r="58" spans="1:28" s="31" customFormat="1" ht="16.5">
      <c r="A58" s="8">
        <v>145</v>
      </c>
      <c r="B58" s="8" t="s">
        <v>0</v>
      </c>
      <c r="C58" s="8" t="s">
        <v>164</v>
      </c>
      <c r="D58" s="14"/>
      <c r="E58" s="13" t="s">
        <v>428</v>
      </c>
      <c r="F58" s="27" t="s">
        <v>422</v>
      </c>
      <c r="G58" s="8">
        <v>2</v>
      </c>
      <c r="H58" s="8" t="s">
        <v>287</v>
      </c>
      <c r="I58" s="9">
        <v>0</v>
      </c>
      <c r="J58" s="8" t="s">
        <v>429</v>
      </c>
      <c r="K58" s="10" t="s">
        <v>165</v>
      </c>
      <c r="L58" s="28" t="s">
        <v>330</v>
      </c>
      <c r="M58" s="11"/>
      <c r="N58" s="11" t="s">
        <v>3</v>
      </c>
      <c r="O58" s="12"/>
      <c r="P58" s="12" t="s">
        <v>3</v>
      </c>
      <c r="Q58" s="12" t="s">
        <v>288</v>
      </c>
      <c r="R58" s="13" t="s">
        <v>166</v>
      </c>
      <c r="S58" s="14" t="s">
        <v>167</v>
      </c>
      <c r="T58" s="29"/>
      <c r="U58" s="29"/>
      <c r="V58" s="29"/>
      <c r="W58" s="29" t="s">
        <v>127</v>
      </c>
      <c r="X58" s="29" t="s">
        <v>127</v>
      </c>
      <c r="Y58" s="13" t="s">
        <v>168</v>
      </c>
      <c r="Z58" s="30" t="s">
        <v>430</v>
      </c>
      <c r="AA58" s="30">
        <v>2850</v>
      </c>
      <c r="AB58" s="8" t="s">
        <v>169</v>
      </c>
    </row>
    <row r="59" spans="1:28" s="31" customFormat="1" ht="16.5">
      <c r="A59" s="8">
        <v>146</v>
      </c>
      <c r="B59" s="8" t="s">
        <v>0</v>
      </c>
      <c r="C59" s="8" t="s">
        <v>170</v>
      </c>
      <c r="D59" s="14"/>
      <c r="E59" s="13" t="s">
        <v>399</v>
      </c>
      <c r="F59" s="27" t="s">
        <v>431</v>
      </c>
      <c r="G59" s="8">
        <v>4</v>
      </c>
      <c r="H59" s="8" t="s">
        <v>287</v>
      </c>
      <c r="I59" s="9">
        <v>0</v>
      </c>
      <c r="J59" s="8" t="s">
        <v>432</v>
      </c>
      <c r="K59" s="10" t="s">
        <v>171</v>
      </c>
      <c r="L59" s="28" t="s">
        <v>372</v>
      </c>
      <c r="M59" s="11"/>
      <c r="N59" s="11" t="s">
        <v>3</v>
      </c>
      <c r="O59" s="12"/>
      <c r="P59" s="12"/>
      <c r="Q59" s="12" t="s">
        <v>288</v>
      </c>
      <c r="R59" s="13" t="s">
        <v>149</v>
      </c>
      <c r="S59" s="14" t="s">
        <v>172</v>
      </c>
      <c r="T59" s="29" t="s">
        <v>6</v>
      </c>
      <c r="U59" s="29" t="s">
        <v>6</v>
      </c>
      <c r="V59" s="29" t="s">
        <v>6</v>
      </c>
      <c r="W59" s="29" t="s">
        <v>6</v>
      </c>
      <c r="X59" s="29" t="s">
        <v>6</v>
      </c>
      <c r="Y59" s="13" t="s">
        <v>113</v>
      </c>
      <c r="Z59" s="30" t="s">
        <v>433</v>
      </c>
      <c r="AA59" s="30">
        <v>2849</v>
      </c>
      <c r="AB59" s="8" t="s">
        <v>130</v>
      </c>
    </row>
    <row r="60" spans="1:28" s="31" customFormat="1" ht="16.5">
      <c r="A60" s="7">
        <v>147</v>
      </c>
      <c r="B60" s="8" t="s">
        <v>0</v>
      </c>
      <c r="C60" s="8" t="s">
        <v>173</v>
      </c>
      <c r="D60" s="14"/>
      <c r="E60" s="13" t="s">
        <v>428</v>
      </c>
      <c r="F60" s="27" t="s">
        <v>434</v>
      </c>
      <c r="G60" s="8">
        <v>2</v>
      </c>
      <c r="H60" s="8" t="s">
        <v>287</v>
      </c>
      <c r="I60" s="9">
        <v>1</v>
      </c>
      <c r="J60" s="8" t="s">
        <v>435</v>
      </c>
      <c r="K60" s="10" t="s">
        <v>174</v>
      </c>
      <c r="L60" s="28" t="s">
        <v>327</v>
      </c>
      <c r="M60" s="11"/>
      <c r="N60" s="11" t="s">
        <v>3</v>
      </c>
      <c r="O60" s="12"/>
      <c r="P60" s="12" t="s">
        <v>3</v>
      </c>
      <c r="Q60" s="12" t="s">
        <v>288</v>
      </c>
      <c r="R60" s="13" t="s">
        <v>4</v>
      </c>
      <c r="S60" s="14" t="s">
        <v>5</v>
      </c>
      <c r="T60" s="29" t="s">
        <v>6</v>
      </c>
      <c r="U60" s="29" t="s">
        <v>6</v>
      </c>
      <c r="V60" s="29" t="s">
        <v>6</v>
      </c>
      <c r="W60" s="29"/>
      <c r="X60" s="29"/>
      <c r="Y60" s="13" t="s">
        <v>168</v>
      </c>
      <c r="Z60" s="30" t="s">
        <v>436</v>
      </c>
      <c r="AA60" s="30">
        <v>2850</v>
      </c>
      <c r="AB60" s="8" t="s">
        <v>169</v>
      </c>
    </row>
    <row r="61" spans="1:28" s="31" customFormat="1" ht="33">
      <c r="A61" s="7">
        <v>148</v>
      </c>
      <c r="B61" s="8" t="s">
        <v>29</v>
      </c>
      <c r="C61" s="8" t="s">
        <v>175</v>
      </c>
      <c r="D61" s="14"/>
      <c r="E61" s="13" t="s">
        <v>437</v>
      </c>
      <c r="F61" s="27" t="s">
        <v>438</v>
      </c>
      <c r="G61" s="8">
        <v>3</v>
      </c>
      <c r="H61" s="8" t="s">
        <v>287</v>
      </c>
      <c r="I61" s="9">
        <v>1</v>
      </c>
      <c r="J61" s="8" t="s">
        <v>439</v>
      </c>
      <c r="K61" s="10" t="s">
        <v>176</v>
      </c>
      <c r="L61" s="28" t="s">
        <v>330</v>
      </c>
      <c r="M61" s="11"/>
      <c r="N61" s="11" t="s">
        <v>3</v>
      </c>
      <c r="O61" s="12" t="s">
        <v>3</v>
      </c>
      <c r="P61" s="12"/>
      <c r="Q61" s="12" t="s">
        <v>288</v>
      </c>
      <c r="R61" s="13" t="s">
        <v>4</v>
      </c>
      <c r="S61" s="14" t="s">
        <v>51</v>
      </c>
      <c r="T61" s="29" t="s">
        <v>39</v>
      </c>
      <c r="U61" s="29" t="s">
        <v>39</v>
      </c>
      <c r="V61" s="29" t="s">
        <v>39</v>
      </c>
      <c r="W61" s="29" t="s">
        <v>39</v>
      </c>
      <c r="X61" s="29"/>
      <c r="Y61" s="13" t="s">
        <v>177</v>
      </c>
      <c r="Z61" s="30" t="s">
        <v>440</v>
      </c>
      <c r="AA61" s="30">
        <v>2632</v>
      </c>
      <c r="AB61" s="30" t="s">
        <v>178</v>
      </c>
    </row>
    <row r="62" spans="1:28" s="31" customFormat="1" ht="63.75">
      <c r="A62" s="7">
        <v>149</v>
      </c>
      <c r="B62" s="8" t="s">
        <v>0</v>
      </c>
      <c r="C62" s="8" t="s">
        <v>179</v>
      </c>
      <c r="D62" s="14"/>
      <c r="E62" s="13" t="s">
        <v>441</v>
      </c>
      <c r="F62" s="27" t="s">
        <v>537</v>
      </c>
      <c r="G62" s="8">
        <v>2</v>
      </c>
      <c r="H62" s="8" t="s">
        <v>287</v>
      </c>
      <c r="I62" s="9">
        <v>0</v>
      </c>
      <c r="J62" s="8" t="s">
        <v>442</v>
      </c>
      <c r="K62" s="10" t="s">
        <v>180</v>
      </c>
      <c r="L62" s="28" t="s">
        <v>330</v>
      </c>
      <c r="M62" s="11"/>
      <c r="N62" s="11" t="s">
        <v>3</v>
      </c>
      <c r="O62" s="12" t="s">
        <v>3</v>
      </c>
      <c r="P62" s="12"/>
      <c r="Q62" s="12" t="s">
        <v>288</v>
      </c>
      <c r="R62" s="13" t="s">
        <v>149</v>
      </c>
      <c r="S62" s="14" t="s">
        <v>26</v>
      </c>
      <c r="T62" s="29" t="s">
        <v>181</v>
      </c>
      <c r="U62" s="29"/>
      <c r="V62" s="29" t="s">
        <v>443</v>
      </c>
      <c r="W62" s="29" t="s">
        <v>444</v>
      </c>
      <c r="X62" s="29" t="s">
        <v>445</v>
      </c>
      <c r="Y62" s="13" t="s">
        <v>182</v>
      </c>
      <c r="Z62" s="30" t="s">
        <v>446</v>
      </c>
      <c r="AA62" s="30">
        <v>2868</v>
      </c>
      <c r="AB62" s="30" t="s">
        <v>183</v>
      </c>
    </row>
    <row r="63" spans="1:28" s="31" customFormat="1" ht="16.5">
      <c r="A63" s="7">
        <v>150</v>
      </c>
      <c r="B63" s="8" t="s">
        <v>0</v>
      </c>
      <c r="C63" s="8" t="s">
        <v>184</v>
      </c>
      <c r="D63" s="14"/>
      <c r="E63" s="13" t="s">
        <v>441</v>
      </c>
      <c r="F63" s="27" t="s">
        <v>447</v>
      </c>
      <c r="G63" s="8">
        <v>2</v>
      </c>
      <c r="H63" s="8" t="s">
        <v>287</v>
      </c>
      <c r="I63" s="9">
        <v>0</v>
      </c>
      <c r="J63" s="8" t="s">
        <v>448</v>
      </c>
      <c r="K63" s="10" t="s">
        <v>185</v>
      </c>
      <c r="L63" s="28" t="s">
        <v>327</v>
      </c>
      <c r="M63" s="11"/>
      <c r="N63" s="11" t="s">
        <v>3</v>
      </c>
      <c r="O63" s="12" t="s">
        <v>3</v>
      </c>
      <c r="P63" s="12"/>
      <c r="Q63" s="12" t="s">
        <v>288</v>
      </c>
      <c r="R63" s="13" t="s">
        <v>186</v>
      </c>
      <c r="S63" s="14" t="s">
        <v>51</v>
      </c>
      <c r="T63" s="29"/>
      <c r="U63" s="29" t="s">
        <v>187</v>
      </c>
      <c r="V63" s="29"/>
      <c r="W63" s="29" t="s">
        <v>187</v>
      </c>
      <c r="X63" s="29"/>
      <c r="Y63" s="13" t="s">
        <v>27</v>
      </c>
      <c r="Z63" s="30" t="s">
        <v>449</v>
      </c>
      <c r="AA63" s="30">
        <v>2868</v>
      </c>
      <c r="AB63" s="30" t="s">
        <v>183</v>
      </c>
    </row>
    <row r="64" spans="1:28" s="31" customFormat="1" ht="16.5">
      <c r="A64" s="7">
        <v>151</v>
      </c>
      <c r="B64" s="8" t="s">
        <v>0</v>
      </c>
      <c r="C64" s="8" t="s">
        <v>188</v>
      </c>
      <c r="D64" s="14"/>
      <c r="E64" s="13" t="s">
        <v>450</v>
      </c>
      <c r="F64" s="27" t="s">
        <v>451</v>
      </c>
      <c r="G64" s="8">
        <v>2</v>
      </c>
      <c r="H64" s="8" t="s">
        <v>289</v>
      </c>
      <c r="I64" s="9">
        <v>0</v>
      </c>
      <c r="J64" s="8" t="s">
        <v>452</v>
      </c>
      <c r="K64" s="10" t="s">
        <v>189</v>
      </c>
      <c r="L64" s="28" t="s">
        <v>327</v>
      </c>
      <c r="M64" s="11"/>
      <c r="N64" s="11" t="s">
        <v>3</v>
      </c>
      <c r="O64" s="12" t="s">
        <v>3</v>
      </c>
      <c r="P64" s="12"/>
      <c r="Q64" s="12"/>
      <c r="R64" s="13" t="s">
        <v>50</v>
      </c>
      <c r="S64" s="14" t="s">
        <v>167</v>
      </c>
      <c r="T64" s="29"/>
      <c r="U64" s="29" t="s">
        <v>6</v>
      </c>
      <c r="V64" s="29"/>
      <c r="W64" s="29" t="s">
        <v>6</v>
      </c>
      <c r="X64" s="29" t="s">
        <v>6</v>
      </c>
      <c r="Y64" s="13" t="s">
        <v>190</v>
      </c>
      <c r="Z64" s="30" t="s">
        <v>430</v>
      </c>
      <c r="AA64" s="30">
        <v>3899</v>
      </c>
      <c r="AB64" s="30" t="s">
        <v>191</v>
      </c>
    </row>
    <row r="65" spans="1:28" s="31" customFormat="1" ht="16.5">
      <c r="A65" s="7">
        <v>152</v>
      </c>
      <c r="B65" s="8" t="s">
        <v>29</v>
      </c>
      <c r="C65" s="8" t="s">
        <v>192</v>
      </c>
      <c r="D65" s="14"/>
      <c r="E65" s="13" t="s">
        <v>453</v>
      </c>
      <c r="F65" s="27" t="s">
        <v>454</v>
      </c>
      <c r="G65" s="8">
        <v>3</v>
      </c>
      <c r="H65" s="8" t="s">
        <v>287</v>
      </c>
      <c r="I65" s="9">
        <v>0</v>
      </c>
      <c r="J65" s="8" t="s">
        <v>455</v>
      </c>
      <c r="K65" s="10" t="s">
        <v>193</v>
      </c>
      <c r="L65" s="28" t="s">
        <v>372</v>
      </c>
      <c r="M65" s="11"/>
      <c r="N65" s="11" t="s">
        <v>3</v>
      </c>
      <c r="O65" s="12" t="s">
        <v>3</v>
      </c>
      <c r="P65" s="12"/>
      <c r="Q65" s="12"/>
      <c r="R65" s="13" t="s">
        <v>194</v>
      </c>
      <c r="S65" s="14" t="s">
        <v>14</v>
      </c>
      <c r="T65" s="29" t="s">
        <v>39</v>
      </c>
      <c r="U65" s="29" t="s">
        <v>39</v>
      </c>
      <c r="V65" s="29" t="s">
        <v>39</v>
      </c>
      <c r="W65" s="29" t="s">
        <v>39</v>
      </c>
      <c r="X65" s="29"/>
      <c r="Y65" s="13" t="s">
        <v>195</v>
      </c>
      <c r="Z65" s="34" t="s">
        <v>456</v>
      </c>
      <c r="AA65" s="30">
        <v>2456</v>
      </c>
      <c r="AB65" s="30" t="s">
        <v>196</v>
      </c>
    </row>
    <row r="66" spans="1:28" s="31" customFormat="1" ht="33">
      <c r="A66" s="7">
        <v>153</v>
      </c>
      <c r="B66" s="8" t="s">
        <v>29</v>
      </c>
      <c r="C66" s="8" t="s">
        <v>197</v>
      </c>
      <c r="D66" s="14" t="s">
        <v>198</v>
      </c>
      <c r="E66" s="13" t="s">
        <v>325</v>
      </c>
      <c r="F66" s="27" t="s">
        <v>457</v>
      </c>
      <c r="G66" s="8">
        <v>2</v>
      </c>
      <c r="H66" s="8" t="s">
        <v>291</v>
      </c>
      <c r="I66" s="9">
        <v>0</v>
      </c>
      <c r="J66" s="8" t="s">
        <v>458</v>
      </c>
      <c r="K66" s="10" t="s">
        <v>199</v>
      </c>
      <c r="L66" s="28" t="s">
        <v>372</v>
      </c>
      <c r="M66" s="11" t="s">
        <v>3</v>
      </c>
      <c r="N66" s="11"/>
      <c r="O66" s="12"/>
      <c r="P66" s="12"/>
      <c r="Q66" s="12" t="s">
        <v>292</v>
      </c>
      <c r="R66" s="13" t="s">
        <v>200</v>
      </c>
      <c r="S66" s="14" t="s">
        <v>201</v>
      </c>
      <c r="T66" s="29" t="s">
        <v>39</v>
      </c>
      <c r="U66" s="29" t="s">
        <v>39</v>
      </c>
      <c r="V66" s="29" t="s">
        <v>39</v>
      </c>
      <c r="W66" s="29"/>
      <c r="X66" s="29"/>
      <c r="Y66" s="13" t="s">
        <v>202</v>
      </c>
      <c r="Z66" s="30" t="s">
        <v>459</v>
      </c>
      <c r="AA66" s="30">
        <v>3120</v>
      </c>
      <c r="AB66" s="30" t="s">
        <v>8</v>
      </c>
    </row>
    <row r="67" spans="1:28" s="31" customFormat="1" ht="16.5">
      <c r="A67" s="7">
        <v>154</v>
      </c>
      <c r="B67" s="8" t="s">
        <v>0</v>
      </c>
      <c r="C67" s="8" t="s">
        <v>203</v>
      </c>
      <c r="D67" s="14" t="s">
        <v>198</v>
      </c>
      <c r="E67" s="13" t="s">
        <v>325</v>
      </c>
      <c r="F67" s="27" t="s">
        <v>460</v>
      </c>
      <c r="G67" s="8">
        <v>2</v>
      </c>
      <c r="H67" s="8" t="s">
        <v>291</v>
      </c>
      <c r="I67" s="9">
        <v>0</v>
      </c>
      <c r="J67" s="8" t="s">
        <v>461</v>
      </c>
      <c r="K67" s="10" t="s">
        <v>204</v>
      </c>
      <c r="L67" s="28" t="s">
        <v>330</v>
      </c>
      <c r="M67" s="11"/>
      <c r="N67" s="11" t="s">
        <v>3</v>
      </c>
      <c r="O67" s="12" t="s">
        <v>3</v>
      </c>
      <c r="P67" s="12"/>
      <c r="Q67" s="12" t="s">
        <v>288</v>
      </c>
      <c r="R67" s="13" t="s">
        <v>4</v>
      </c>
      <c r="S67" s="14" t="s">
        <v>5</v>
      </c>
      <c r="T67" s="29" t="s">
        <v>142</v>
      </c>
      <c r="U67" s="29" t="s">
        <v>142</v>
      </c>
      <c r="V67" s="29" t="s">
        <v>142</v>
      </c>
      <c r="W67" s="29"/>
      <c r="X67" s="29"/>
      <c r="Y67" s="13" t="s">
        <v>205</v>
      </c>
      <c r="Z67" s="30" t="s">
        <v>462</v>
      </c>
      <c r="AA67" s="30">
        <v>3120</v>
      </c>
      <c r="AB67" s="30" t="s">
        <v>8</v>
      </c>
    </row>
    <row r="68" spans="1:28" s="31" customFormat="1" ht="16.5">
      <c r="A68" s="7">
        <v>155</v>
      </c>
      <c r="B68" s="8" t="s">
        <v>0</v>
      </c>
      <c r="C68" s="8" t="s">
        <v>206</v>
      </c>
      <c r="D68" s="14" t="s">
        <v>207</v>
      </c>
      <c r="E68" s="13" t="s">
        <v>325</v>
      </c>
      <c r="F68" s="27" t="s">
        <v>463</v>
      </c>
      <c r="G68" s="8">
        <v>2</v>
      </c>
      <c r="H68" s="8" t="s">
        <v>291</v>
      </c>
      <c r="I68" s="9">
        <v>0</v>
      </c>
      <c r="J68" s="8" t="s">
        <v>464</v>
      </c>
      <c r="K68" s="10" t="s">
        <v>208</v>
      </c>
      <c r="L68" s="28" t="s">
        <v>330</v>
      </c>
      <c r="M68" s="11"/>
      <c r="N68" s="11" t="s">
        <v>3</v>
      </c>
      <c r="O68" s="12" t="s">
        <v>3</v>
      </c>
      <c r="P68" s="12"/>
      <c r="Q68" s="12" t="s">
        <v>288</v>
      </c>
      <c r="R68" s="13" t="s">
        <v>25</v>
      </c>
      <c r="S68" s="14" t="s">
        <v>26</v>
      </c>
      <c r="T68" s="29"/>
      <c r="U68" s="29"/>
      <c r="V68" s="29" t="s">
        <v>209</v>
      </c>
      <c r="W68" s="29" t="s">
        <v>209</v>
      </c>
      <c r="X68" s="29"/>
      <c r="Y68" s="13" t="s">
        <v>210</v>
      </c>
      <c r="Z68" s="30" t="s">
        <v>465</v>
      </c>
      <c r="AA68" s="30">
        <v>3122</v>
      </c>
      <c r="AB68" s="30" t="s">
        <v>8</v>
      </c>
    </row>
    <row r="69" spans="1:28" s="31" customFormat="1" ht="16.5">
      <c r="A69" s="7">
        <v>156</v>
      </c>
      <c r="B69" s="8" t="s">
        <v>0</v>
      </c>
      <c r="C69" s="8" t="s">
        <v>211</v>
      </c>
      <c r="D69" s="14" t="s">
        <v>212</v>
      </c>
      <c r="E69" s="13" t="s">
        <v>325</v>
      </c>
      <c r="F69" s="27" t="s">
        <v>466</v>
      </c>
      <c r="G69" s="8">
        <v>2</v>
      </c>
      <c r="H69" s="8" t="s">
        <v>291</v>
      </c>
      <c r="I69" s="9">
        <v>0</v>
      </c>
      <c r="J69" s="8" t="s">
        <v>467</v>
      </c>
      <c r="K69" s="10" t="s">
        <v>213</v>
      </c>
      <c r="L69" s="28" t="s">
        <v>327</v>
      </c>
      <c r="M69" s="11"/>
      <c r="N69" s="11" t="s">
        <v>3</v>
      </c>
      <c r="O69" s="12"/>
      <c r="P69" s="12" t="s">
        <v>3</v>
      </c>
      <c r="Q69" s="12" t="s">
        <v>288</v>
      </c>
      <c r="R69" s="13" t="s">
        <v>50</v>
      </c>
      <c r="S69" s="14" t="s">
        <v>214</v>
      </c>
      <c r="T69" s="35"/>
      <c r="U69" s="29" t="s">
        <v>142</v>
      </c>
      <c r="V69" s="29"/>
      <c r="W69" s="29" t="s">
        <v>142</v>
      </c>
      <c r="X69" s="29"/>
      <c r="Y69" s="13" t="s">
        <v>215</v>
      </c>
      <c r="Z69" s="30" t="s">
        <v>468</v>
      </c>
      <c r="AA69" s="30">
        <v>3122</v>
      </c>
      <c r="AB69" s="30" t="s">
        <v>8</v>
      </c>
    </row>
    <row r="70" spans="1:28" s="31" customFormat="1" ht="16.5">
      <c r="A70" s="7">
        <v>157</v>
      </c>
      <c r="B70" s="8" t="s">
        <v>0</v>
      </c>
      <c r="C70" s="8" t="s">
        <v>216</v>
      </c>
      <c r="D70" s="14" t="s">
        <v>212</v>
      </c>
      <c r="E70" s="13" t="s">
        <v>325</v>
      </c>
      <c r="F70" s="27" t="s">
        <v>469</v>
      </c>
      <c r="G70" s="8">
        <v>2</v>
      </c>
      <c r="H70" s="8" t="s">
        <v>291</v>
      </c>
      <c r="I70" s="9">
        <v>0</v>
      </c>
      <c r="J70" s="8" t="s">
        <v>470</v>
      </c>
      <c r="K70" s="10" t="s">
        <v>217</v>
      </c>
      <c r="L70" s="28" t="s">
        <v>372</v>
      </c>
      <c r="M70" s="11"/>
      <c r="N70" s="11" t="s">
        <v>3</v>
      </c>
      <c r="O70" s="12"/>
      <c r="P70" s="12" t="s">
        <v>3</v>
      </c>
      <c r="Q70" s="12" t="s">
        <v>288</v>
      </c>
      <c r="R70" s="13" t="s">
        <v>25</v>
      </c>
      <c r="S70" s="14" t="s">
        <v>26</v>
      </c>
      <c r="T70" s="29"/>
      <c r="U70" s="29"/>
      <c r="V70" s="29" t="s">
        <v>209</v>
      </c>
      <c r="W70" s="29" t="s">
        <v>209</v>
      </c>
      <c r="X70" s="29"/>
      <c r="Y70" s="13" t="s">
        <v>218</v>
      </c>
      <c r="Z70" s="30" t="s">
        <v>471</v>
      </c>
      <c r="AA70" s="30">
        <v>3122</v>
      </c>
      <c r="AB70" s="30" t="s">
        <v>8</v>
      </c>
    </row>
    <row r="71" spans="1:28" s="31" customFormat="1" ht="16.5">
      <c r="A71" s="7">
        <v>158</v>
      </c>
      <c r="B71" s="8" t="s">
        <v>0</v>
      </c>
      <c r="C71" s="8" t="s">
        <v>219</v>
      </c>
      <c r="D71" s="14" t="s">
        <v>212</v>
      </c>
      <c r="E71" s="13" t="s">
        <v>325</v>
      </c>
      <c r="F71" s="27" t="s">
        <v>472</v>
      </c>
      <c r="G71" s="8">
        <v>2</v>
      </c>
      <c r="H71" s="8" t="s">
        <v>291</v>
      </c>
      <c r="I71" s="9">
        <v>0</v>
      </c>
      <c r="J71" s="8" t="s">
        <v>473</v>
      </c>
      <c r="K71" s="10" t="s">
        <v>220</v>
      </c>
      <c r="L71" s="28" t="s">
        <v>327</v>
      </c>
      <c r="M71" s="11"/>
      <c r="N71" s="11" t="s">
        <v>3</v>
      </c>
      <c r="O71" s="12"/>
      <c r="P71" s="12" t="s">
        <v>3</v>
      </c>
      <c r="Q71" s="12" t="s">
        <v>288</v>
      </c>
      <c r="R71" s="13" t="s">
        <v>25</v>
      </c>
      <c r="S71" s="14" t="s">
        <v>26</v>
      </c>
      <c r="T71" s="29"/>
      <c r="U71" s="29"/>
      <c r="V71" s="29" t="s">
        <v>127</v>
      </c>
      <c r="W71" s="29" t="s">
        <v>127</v>
      </c>
      <c r="X71" s="29"/>
      <c r="Y71" s="13" t="s">
        <v>221</v>
      </c>
      <c r="Z71" s="30" t="s">
        <v>471</v>
      </c>
      <c r="AA71" s="30">
        <v>3122</v>
      </c>
      <c r="AB71" s="8" t="s">
        <v>8</v>
      </c>
    </row>
    <row r="72" spans="1:28" s="31" customFormat="1" ht="16.5">
      <c r="A72" s="7">
        <v>159</v>
      </c>
      <c r="B72" s="8" t="s">
        <v>0</v>
      </c>
      <c r="C72" s="8" t="s">
        <v>222</v>
      </c>
      <c r="D72" s="14" t="s">
        <v>207</v>
      </c>
      <c r="E72" s="13" t="s">
        <v>325</v>
      </c>
      <c r="F72" s="27" t="s">
        <v>474</v>
      </c>
      <c r="G72" s="8">
        <v>2</v>
      </c>
      <c r="H72" s="8" t="s">
        <v>291</v>
      </c>
      <c r="I72" s="9">
        <v>0</v>
      </c>
      <c r="J72" s="8" t="s">
        <v>475</v>
      </c>
      <c r="K72" s="10" t="s">
        <v>223</v>
      </c>
      <c r="L72" s="28" t="s">
        <v>330</v>
      </c>
      <c r="M72" s="11"/>
      <c r="N72" s="11" t="s">
        <v>3</v>
      </c>
      <c r="O72" s="12"/>
      <c r="P72" s="12" t="s">
        <v>3</v>
      </c>
      <c r="Q72" s="12" t="s">
        <v>288</v>
      </c>
      <c r="R72" s="13" t="s">
        <v>25</v>
      </c>
      <c r="S72" s="14" t="s">
        <v>26</v>
      </c>
      <c r="T72" s="29" t="s">
        <v>127</v>
      </c>
      <c r="U72" s="29"/>
      <c r="V72" s="29" t="s">
        <v>127</v>
      </c>
      <c r="W72" s="29"/>
      <c r="X72" s="29"/>
      <c r="Y72" s="13" t="s">
        <v>215</v>
      </c>
      <c r="Z72" s="30" t="s">
        <v>476</v>
      </c>
      <c r="AA72" s="30">
        <v>3122</v>
      </c>
      <c r="AB72" s="30" t="s">
        <v>8</v>
      </c>
    </row>
    <row r="73" spans="1:28" s="31" customFormat="1" ht="16.5">
      <c r="A73" s="7">
        <v>160</v>
      </c>
      <c r="B73" s="8" t="s">
        <v>76</v>
      </c>
      <c r="C73" s="8" t="s">
        <v>224</v>
      </c>
      <c r="D73" s="14"/>
      <c r="E73" s="29" t="s">
        <v>477</v>
      </c>
      <c r="F73" s="27" t="s">
        <v>478</v>
      </c>
      <c r="G73" s="8">
        <v>2</v>
      </c>
      <c r="H73" s="8" t="s">
        <v>289</v>
      </c>
      <c r="I73" s="9" t="s">
        <v>31</v>
      </c>
      <c r="J73" s="8" t="s">
        <v>479</v>
      </c>
      <c r="K73" s="10" t="s">
        <v>225</v>
      </c>
      <c r="L73" s="28" t="s">
        <v>387</v>
      </c>
      <c r="M73" s="11" t="s">
        <v>3</v>
      </c>
      <c r="N73" s="11"/>
      <c r="O73" s="12"/>
      <c r="P73" s="12" t="s">
        <v>3</v>
      </c>
      <c r="Q73" s="12"/>
      <c r="R73" s="13" t="s">
        <v>226</v>
      </c>
      <c r="S73" s="14" t="s">
        <v>227</v>
      </c>
      <c r="T73" s="29"/>
      <c r="U73" s="29"/>
      <c r="V73" s="29"/>
      <c r="W73" s="29"/>
      <c r="X73" s="29"/>
      <c r="Y73" s="29"/>
      <c r="Z73" s="201" t="s">
        <v>480</v>
      </c>
      <c r="AA73" s="201">
        <v>3718</v>
      </c>
      <c r="AB73" s="201" t="s">
        <v>64</v>
      </c>
    </row>
    <row r="74" spans="1:28" s="31" customFormat="1" ht="16.5">
      <c r="A74" s="7">
        <v>161</v>
      </c>
      <c r="B74" s="8" t="s">
        <v>76</v>
      </c>
      <c r="C74" s="8" t="s">
        <v>228</v>
      </c>
      <c r="D74" s="14"/>
      <c r="E74" s="29" t="s">
        <v>477</v>
      </c>
      <c r="F74" s="27" t="s">
        <v>481</v>
      </c>
      <c r="G74" s="8">
        <v>2</v>
      </c>
      <c r="H74" s="8" t="s">
        <v>289</v>
      </c>
      <c r="I74" s="9" t="s">
        <v>31</v>
      </c>
      <c r="J74" s="8" t="s">
        <v>482</v>
      </c>
      <c r="K74" s="10">
        <v>55646</v>
      </c>
      <c r="L74" s="28" t="s">
        <v>372</v>
      </c>
      <c r="M74" s="11"/>
      <c r="N74" s="11" t="s">
        <v>3</v>
      </c>
      <c r="O74" s="12"/>
      <c r="P74" s="12" t="s">
        <v>3</v>
      </c>
      <c r="Q74" s="12"/>
      <c r="R74" s="13" t="s">
        <v>25</v>
      </c>
      <c r="S74" s="14" t="s">
        <v>229</v>
      </c>
      <c r="T74" s="29"/>
      <c r="U74" s="29"/>
      <c r="V74" s="29"/>
      <c r="W74" s="29"/>
      <c r="X74" s="29"/>
      <c r="Y74" s="29"/>
      <c r="Z74" s="201"/>
      <c r="AA74" s="201"/>
      <c r="AB74" s="201"/>
    </row>
    <row r="75" spans="1:28" s="31" customFormat="1" ht="16.5">
      <c r="A75" s="7">
        <v>162</v>
      </c>
      <c r="B75" s="8" t="s">
        <v>76</v>
      </c>
      <c r="C75" s="8" t="s">
        <v>230</v>
      </c>
      <c r="D75" s="14"/>
      <c r="E75" s="29" t="s">
        <v>477</v>
      </c>
      <c r="F75" s="27" t="s">
        <v>483</v>
      </c>
      <c r="G75" s="8">
        <v>2</v>
      </c>
      <c r="H75" s="8" t="s">
        <v>289</v>
      </c>
      <c r="I75" s="9" t="s">
        <v>31</v>
      </c>
      <c r="J75" s="8" t="s">
        <v>484</v>
      </c>
      <c r="K75" s="10">
        <v>128144</v>
      </c>
      <c r="L75" s="28" t="s">
        <v>330</v>
      </c>
      <c r="M75" s="11" t="s">
        <v>3</v>
      </c>
      <c r="N75" s="11"/>
      <c r="O75" s="12"/>
      <c r="P75" s="12" t="s">
        <v>3</v>
      </c>
      <c r="Q75" s="12"/>
      <c r="R75" s="13" t="s">
        <v>50</v>
      </c>
      <c r="S75" s="14" t="s">
        <v>88</v>
      </c>
      <c r="T75" s="29"/>
      <c r="U75" s="29"/>
      <c r="V75" s="29"/>
      <c r="W75" s="29"/>
      <c r="X75" s="29"/>
      <c r="Y75" s="29"/>
      <c r="Z75" s="201"/>
      <c r="AA75" s="201"/>
      <c r="AB75" s="201"/>
    </row>
    <row r="76" spans="1:28" s="31" customFormat="1" ht="16.5">
      <c r="A76" s="7">
        <v>163</v>
      </c>
      <c r="B76" s="8" t="s">
        <v>29</v>
      </c>
      <c r="C76" s="8" t="s">
        <v>231</v>
      </c>
      <c r="D76" s="14"/>
      <c r="E76" s="29" t="s">
        <v>396</v>
      </c>
      <c r="F76" s="27" t="s">
        <v>538</v>
      </c>
      <c r="G76" s="8">
        <v>2</v>
      </c>
      <c r="H76" s="8" t="s">
        <v>289</v>
      </c>
      <c r="I76" s="9">
        <v>0</v>
      </c>
      <c r="J76" s="8" t="s">
        <v>485</v>
      </c>
      <c r="K76" s="10" t="s">
        <v>232</v>
      </c>
      <c r="L76" s="28" t="s">
        <v>330</v>
      </c>
      <c r="M76" s="11"/>
      <c r="N76" s="11" t="s">
        <v>3</v>
      </c>
      <c r="O76" s="12"/>
      <c r="P76" s="12" t="s">
        <v>3</v>
      </c>
      <c r="Q76" s="12"/>
      <c r="R76" s="13" t="s">
        <v>233</v>
      </c>
      <c r="S76" s="14" t="s">
        <v>234</v>
      </c>
      <c r="T76" s="29" t="s">
        <v>89</v>
      </c>
      <c r="U76" s="29" t="s">
        <v>89</v>
      </c>
      <c r="V76" s="29" t="s">
        <v>89</v>
      </c>
      <c r="W76" s="29" t="s">
        <v>89</v>
      </c>
      <c r="X76" s="29"/>
      <c r="Y76" s="29" t="s">
        <v>235</v>
      </c>
      <c r="Z76" s="34" t="s">
        <v>486</v>
      </c>
      <c r="AA76" s="30">
        <v>2452</v>
      </c>
      <c r="AB76" s="8" t="s">
        <v>124</v>
      </c>
    </row>
    <row r="77" spans="1:28" s="5" customFormat="1">
      <c r="A77" s="212" t="s">
        <v>293</v>
      </c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</row>
    <row r="78" spans="1:28" s="31" customFormat="1" ht="33">
      <c r="A78" s="7">
        <v>164</v>
      </c>
      <c r="B78" s="8" t="s">
        <v>0</v>
      </c>
      <c r="C78" s="8" t="s">
        <v>236</v>
      </c>
      <c r="D78" s="14"/>
      <c r="E78" s="13" t="s">
        <v>325</v>
      </c>
      <c r="F78" s="27" t="s">
        <v>539</v>
      </c>
      <c r="G78" s="8">
        <v>0</v>
      </c>
      <c r="H78" s="8" t="s">
        <v>287</v>
      </c>
      <c r="I78" s="9">
        <v>0</v>
      </c>
      <c r="J78" s="8" t="s">
        <v>487</v>
      </c>
      <c r="K78" s="10" t="s">
        <v>237</v>
      </c>
      <c r="L78" s="28" t="s">
        <v>330</v>
      </c>
      <c r="M78" s="11"/>
      <c r="N78" s="11" t="s">
        <v>3</v>
      </c>
      <c r="O78" s="12"/>
      <c r="P78" s="12" t="s">
        <v>3</v>
      </c>
      <c r="Q78" s="12" t="s">
        <v>288</v>
      </c>
      <c r="R78" s="13" t="s">
        <v>4</v>
      </c>
      <c r="S78" s="14" t="s">
        <v>51</v>
      </c>
      <c r="T78" s="29" t="s">
        <v>209</v>
      </c>
      <c r="U78" s="29" t="s">
        <v>209</v>
      </c>
      <c r="V78" s="29"/>
      <c r="W78" s="29" t="s">
        <v>488</v>
      </c>
      <c r="X78" s="29"/>
      <c r="Y78" s="13" t="s">
        <v>238</v>
      </c>
      <c r="Z78" s="30" t="s">
        <v>489</v>
      </c>
      <c r="AA78" s="30">
        <v>3120</v>
      </c>
      <c r="AB78" s="30" t="s">
        <v>8</v>
      </c>
    </row>
    <row r="79" spans="1:28" s="5" customFormat="1">
      <c r="A79" s="212" t="s">
        <v>294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</row>
    <row r="80" spans="1:28" s="31" customFormat="1" ht="16.5">
      <c r="A80" s="7">
        <v>165</v>
      </c>
      <c r="B80" s="8" t="s">
        <v>29</v>
      </c>
      <c r="C80" s="8" t="s">
        <v>239</v>
      </c>
      <c r="D80" s="14"/>
      <c r="E80" s="13" t="s">
        <v>490</v>
      </c>
      <c r="F80" s="27" t="s">
        <v>491</v>
      </c>
      <c r="G80" s="8">
        <v>2</v>
      </c>
      <c r="H80" s="8" t="s">
        <v>287</v>
      </c>
      <c r="I80" s="9" t="s">
        <v>240</v>
      </c>
      <c r="J80" s="8" t="s">
        <v>492</v>
      </c>
      <c r="K80" s="10" t="s">
        <v>241</v>
      </c>
      <c r="L80" s="28" t="s">
        <v>327</v>
      </c>
      <c r="M80" s="11"/>
      <c r="N80" s="11" t="s">
        <v>3</v>
      </c>
      <c r="O80" s="12"/>
      <c r="P80" s="12" t="s">
        <v>3</v>
      </c>
      <c r="Q80" s="12"/>
      <c r="R80" s="13" t="s">
        <v>166</v>
      </c>
      <c r="S80" s="14" t="s">
        <v>167</v>
      </c>
      <c r="T80" s="29"/>
      <c r="U80" s="29"/>
      <c r="V80" s="29"/>
      <c r="W80" s="29" t="s">
        <v>540</v>
      </c>
      <c r="X80" s="29" t="s">
        <v>540</v>
      </c>
      <c r="Y80" s="13" t="s">
        <v>242</v>
      </c>
      <c r="Z80" s="34" t="s">
        <v>541</v>
      </c>
      <c r="AA80" s="30" t="s">
        <v>243</v>
      </c>
      <c r="AB80" s="30" t="s">
        <v>244</v>
      </c>
    </row>
    <row r="81" spans="1:28" s="5" customFormat="1">
      <c r="A81" s="213" t="s">
        <v>542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</row>
    <row r="82" spans="1:28" s="31" customFormat="1" ht="16.5">
      <c r="A82" s="7">
        <v>201</v>
      </c>
      <c r="B82" s="8" t="s">
        <v>76</v>
      </c>
      <c r="C82" s="8" t="s">
        <v>245</v>
      </c>
      <c r="D82" s="14"/>
      <c r="E82" s="13" t="s">
        <v>360</v>
      </c>
      <c r="F82" s="27" t="s">
        <v>543</v>
      </c>
      <c r="G82" s="8">
        <v>2</v>
      </c>
      <c r="H82" s="8" t="s">
        <v>289</v>
      </c>
      <c r="I82" s="9" t="s">
        <v>31</v>
      </c>
      <c r="J82" s="8" t="s">
        <v>361</v>
      </c>
      <c r="K82" s="10">
        <v>143004</v>
      </c>
      <c r="L82" s="28" t="s">
        <v>330</v>
      </c>
      <c r="M82" s="11"/>
      <c r="N82" s="11" t="s">
        <v>3</v>
      </c>
      <c r="O82" s="12"/>
      <c r="P82" s="12"/>
      <c r="Q82" s="12"/>
      <c r="R82" s="13" t="s">
        <v>246</v>
      </c>
      <c r="S82" s="14" t="s">
        <v>247</v>
      </c>
      <c r="T82" s="29" t="s">
        <v>34</v>
      </c>
      <c r="U82" s="29" t="s">
        <v>34</v>
      </c>
      <c r="V82" s="29"/>
      <c r="W82" s="29" t="s">
        <v>34</v>
      </c>
      <c r="X82" s="29" t="s">
        <v>34</v>
      </c>
      <c r="Y82" s="209" t="s">
        <v>493</v>
      </c>
      <c r="Z82" s="201" t="s">
        <v>363</v>
      </c>
      <c r="AA82" s="30">
        <v>3832</v>
      </c>
      <c r="AB82" s="30" t="s">
        <v>80</v>
      </c>
    </row>
    <row r="83" spans="1:28" s="31" customFormat="1" ht="16.5">
      <c r="A83" s="7">
        <v>202</v>
      </c>
      <c r="B83" s="8" t="s">
        <v>76</v>
      </c>
      <c r="C83" s="8" t="s">
        <v>248</v>
      </c>
      <c r="D83" s="14"/>
      <c r="E83" s="13" t="s">
        <v>360</v>
      </c>
      <c r="F83" s="27" t="s">
        <v>543</v>
      </c>
      <c r="G83" s="8">
        <v>2</v>
      </c>
      <c r="H83" s="8" t="s">
        <v>289</v>
      </c>
      <c r="I83" s="9" t="s">
        <v>31</v>
      </c>
      <c r="J83" s="8" t="s">
        <v>364</v>
      </c>
      <c r="K83" s="10">
        <v>139003</v>
      </c>
      <c r="L83" s="28" t="s">
        <v>327</v>
      </c>
      <c r="M83" s="11"/>
      <c r="N83" s="11" t="s">
        <v>3</v>
      </c>
      <c r="O83" s="12"/>
      <c r="P83" s="12"/>
      <c r="Q83" s="12"/>
      <c r="R83" s="13" t="s">
        <v>246</v>
      </c>
      <c r="S83" s="14" t="s">
        <v>247</v>
      </c>
      <c r="T83" s="29" t="s">
        <v>34</v>
      </c>
      <c r="U83" s="29" t="s">
        <v>34</v>
      </c>
      <c r="V83" s="29"/>
      <c r="W83" s="29" t="s">
        <v>34</v>
      </c>
      <c r="X83" s="29" t="s">
        <v>34</v>
      </c>
      <c r="Y83" s="209"/>
      <c r="Z83" s="201"/>
      <c r="AA83" s="30">
        <v>3832</v>
      </c>
      <c r="AB83" s="30" t="s">
        <v>80</v>
      </c>
    </row>
    <row r="84" spans="1:28" s="31" customFormat="1" ht="16.5">
      <c r="A84" s="7">
        <v>203</v>
      </c>
      <c r="B84" s="8" t="s">
        <v>76</v>
      </c>
      <c r="C84" s="8" t="s">
        <v>249</v>
      </c>
      <c r="D84" s="14"/>
      <c r="E84" s="13" t="s">
        <v>360</v>
      </c>
      <c r="F84" s="27" t="s">
        <v>544</v>
      </c>
      <c r="G84" s="8">
        <v>2</v>
      </c>
      <c r="H84" s="8" t="s">
        <v>289</v>
      </c>
      <c r="I84" s="9" t="s">
        <v>31</v>
      </c>
      <c r="J84" s="8" t="s">
        <v>365</v>
      </c>
      <c r="K84" s="10">
        <v>126131</v>
      </c>
      <c r="L84" s="28" t="s">
        <v>330</v>
      </c>
      <c r="M84" s="11"/>
      <c r="N84" s="11" t="s">
        <v>3</v>
      </c>
      <c r="O84" s="12"/>
      <c r="P84" s="12"/>
      <c r="Q84" s="12"/>
      <c r="R84" s="13" t="s">
        <v>246</v>
      </c>
      <c r="S84" s="14" t="s">
        <v>247</v>
      </c>
      <c r="T84" s="29" t="s">
        <v>34</v>
      </c>
      <c r="U84" s="29" t="s">
        <v>34</v>
      </c>
      <c r="V84" s="29"/>
      <c r="W84" s="29" t="s">
        <v>34</v>
      </c>
      <c r="X84" s="29" t="s">
        <v>34</v>
      </c>
      <c r="Y84" s="209"/>
      <c r="Z84" s="201"/>
      <c r="AA84" s="30">
        <v>3832</v>
      </c>
      <c r="AB84" s="30" t="s">
        <v>80</v>
      </c>
    </row>
    <row r="85" spans="1:28" s="31" customFormat="1" ht="16.5">
      <c r="A85" s="7">
        <v>204</v>
      </c>
      <c r="B85" s="8" t="s">
        <v>76</v>
      </c>
      <c r="C85" s="8" t="s">
        <v>250</v>
      </c>
      <c r="D85" s="14"/>
      <c r="E85" s="13" t="s">
        <v>360</v>
      </c>
      <c r="F85" s="27" t="s">
        <v>545</v>
      </c>
      <c r="G85" s="8">
        <v>2</v>
      </c>
      <c r="H85" s="8" t="s">
        <v>289</v>
      </c>
      <c r="I85" s="9" t="s">
        <v>31</v>
      </c>
      <c r="J85" s="8" t="s">
        <v>366</v>
      </c>
      <c r="K85" s="10" t="s">
        <v>290</v>
      </c>
      <c r="L85" s="28" t="s">
        <v>327</v>
      </c>
      <c r="M85" s="11"/>
      <c r="N85" s="11" t="s">
        <v>3</v>
      </c>
      <c r="O85" s="12"/>
      <c r="P85" s="12"/>
      <c r="Q85" s="12"/>
      <c r="R85" s="13" t="s">
        <v>246</v>
      </c>
      <c r="S85" s="14" t="s">
        <v>247</v>
      </c>
      <c r="T85" s="29" t="s">
        <v>34</v>
      </c>
      <c r="U85" s="29" t="s">
        <v>34</v>
      </c>
      <c r="V85" s="29"/>
      <c r="W85" s="29" t="s">
        <v>34</v>
      </c>
      <c r="X85" s="29" t="s">
        <v>34</v>
      </c>
      <c r="Y85" s="209"/>
      <c r="Z85" s="201"/>
      <c r="AA85" s="30">
        <v>3832</v>
      </c>
      <c r="AB85" s="30" t="s">
        <v>80</v>
      </c>
    </row>
    <row r="86" spans="1:28" s="36" customFormat="1" ht="16.5">
      <c r="A86" s="7">
        <v>205</v>
      </c>
      <c r="B86" s="8" t="s">
        <v>76</v>
      </c>
      <c r="C86" s="8" t="s">
        <v>251</v>
      </c>
      <c r="D86" s="14"/>
      <c r="E86" s="13" t="s">
        <v>360</v>
      </c>
      <c r="F86" s="27" t="s">
        <v>494</v>
      </c>
      <c r="G86" s="8">
        <v>2</v>
      </c>
      <c r="H86" s="8" t="s">
        <v>289</v>
      </c>
      <c r="I86" s="9" t="s">
        <v>31</v>
      </c>
      <c r="J86" s="8" t="s">
        <v>495</v>
      </c>
      <c r="K86" s="10" t="s">
        <v>252</v>
      </c>
      <c r="L86" s="28" t="s">
        <v>387</v>
      </c>
      <c r="M86" s="11"/>
      <c r="N86" s="11" t="s">
        <v>3</v>
      </c>
      <c r="O86" s="12"/>
      <c r="P86" s="12"/>
      <c r="Q86" s="12"/>
      <c r="R86" s="13" t="s">
        <v>246</v>
      </c>
      <c r="S86" s="14" t="s">
        <v>247</v>
      </c>
      <c r="T86" s="29" t="s">
        <v>39</v>
      </c>
      <c r="U86" s="29" t="s">
        <v>39</v>
      </c>
      <c r="V86" s="29"/>
      <c r="W86" s="29" t="s">
        <v>39</v>
      </c>
      <c r="X86" s="29" t="s">
        <v>39</v>
      </c>
      <c r="Y86" s="209"/>
      <c r="Z86" s="201"/>
      <c r="AA86" s="30">
        <v>3832</v>
      </c>
      <c r="AB86" s="30" t="s">
        <v>80</v>
      </c>
    </row>
    <row r="87" spans="1:28" s="36" customFormat="1" ht="16.5">
      <c r="A87" s="7">
        <v>206</v>
      </c>
      <c r="B87" s="8" t="s">
        <v>76</v>
      </c>
      <c r="C87" s="8" t="s">
        <v>253</v>
      </c>
      <c r="D87" s="14"/>
      <c r="E87" s="13" t="s">
        <v>360</v>
      </c>
      <c r="F87" s="27" t="s">
        <v>496</v>
      </c>
      <c r="G87" s="8">
        <v>2</v>
      </c>
      <c r="H87" s="8" t="s">
        <v>289</v>
      </c>
      <c r="I87" s="15" t="s">
        <v>31</v>
      </c>
      <c r="J87" s="8" t="s">
        <v>497</v>
      </c>
      <c r="K87" s="10" t="s">
        <v>254</v>
      </c>
      <c r="L87" s="28" t="s">
        <v>330</v>
      </c>
      <c r="M87" s="11"/>
      <c r="N87" s="11" t="s">
        <v>3</v>
      </c>
      <c r="O87" s="12"/>
      <c r="P87" s="12"/>
      <c r="Q87" s="12"/>
      <c r="R87" s="13" t="s">
        <v>246</v>
      </c>
      <c r="S87" s="14" t="s">
        <v>247</v>
      </c>
      <c r="T87" s="29" t="s">
        <v>39</v>
      </c>
      <c r="U87" s="29" t="s">
        <v>39</v>
      </c>
      <c r="V87" s="29"/>
      <c r="W87" s="29" t="s">
        <v>39</v>
      </c>
      <c r="X87" s="29" t="s">
        <v>39</v>
      </c>
      <c r="Y87" s="209"/>
      <c r="Z87" s="201"/>
      <c r="AA87" s="30">
        <v>3832</v>
      </c>
      <c r="AB87" s="30" t="s">
        <v>80</v>
      </c>
    </row>
    <row r="88" spans="1:28" s="36" customFormat="1" ht="16.5">
      <c r="A88" s="7">
        <v>207</v>
      </c>
      <c r="B88" s="8" t="s">
        <v>29</v>
      </c>
      <c r="C88" s="8" t="s">
        <v>95</v>
      </c>
      <c r="D88" s="14"/>
      <c r="E88" s="13" t="s">
        <v>374</v>
      </c>
      <c r="F88" s="27" t="s">
        <v>378</v>
      </c>
      <c r="G88" s="8">
        <v>2</v>
      </c>
      <c r="H88" s="8" t="s">
        <v>287</v>
      </c>
      <c r="I88" s="9">
        <v>2</v>
      </c>
      <c r="J88" s="8" t="s">
        <v>376</v>
      </c>
      <c r="K88" s="10" t="s">
        <v>551</v>
      </c>
      <c r="L88" s="28" t="s">
        <v>330</v>
      </c>
      <c r="M88" s="11"/>
      <c r="N88" s="11" t="s">
        <v>3</v>
      </c>
      <c r="O88" s="12"/>
      <c r="P88" s="12" t="s">
        <v>3</v>
      </c>
      <c r="Q88" s="12" t="s">
        <v>288</v>
      </c>
      <c r="R88" s="13" t="s">
        <v>33</v>
      </c>
      <c r="S88" s="14" t="s">
        <v>255</v>
      </c>
      <c r="T88" s="29" t="s">
        <v>92</v>
      </c>
      <c r="U88" s="29" t="s">
        <v>92</v>
      </c>
      <c r="V88" s="29" t="s">
        <v>92</v>
      </c>
      <c r="W88" s="29" t="s">
        <v>92</v>
      </c>
      <c r="X88" s="29"/>
      <c r="Y88" s="13" t="s">
        <v>93</v>
      </c>
      <c r="Z88" s="30" t="s">
        <v>498</v>
      </c>
      <c r="AA88" s="30">
        <v>3760</v>
      </c>
      <c r="AB88" s="30" t="s">
        <v>94</v>
      </c>
    </row>
    <row r="89" spans="1:28" s="36" customFormat="1" ht="33">
      <c r="A89" s="7">
        <v>208</v>
      </c>
      <c r="B89" s="8" t="s">
        <v>29</v>
      </c>
      <c r="C89" s="8" t="s">
        <v>110</v>
      </c>
      <c r="D89" s="14"/>
      <c r="E89" s="13" t="s">
        <v>389</v>
      </c>
      <c r="F89" s="27" t="s">
        <v>390</v>
      </c>
      <c r="G89" s="8">
        <v>3</v>
      </c>
      <c r="H89" s="8" t="s">
        <v>287</v>
      </c>
      <c r="I89" s="9" t="s">
        <v>240</v>
      </c>
      <c r="J89" s="8" t="s">
        <v>499</v>
      </c>
      <c r="K89" s="10">
        <v>141628</v>
      </c>
      <c r="L89" s="28" t="s">
        <v>330</v>
      </c>
      <c r="M89" s="11" t="s">
        <v>3</v>
      </c>
      <c r="N89" s="11"/>
      <c r="O89" s="12"/>
      <c r="P89" s="12" t="s">
        <v>3</v>
      </c>
      <c r="Q89" s="12" t="s">
        <v>288</v>
      </c>
      <c r="R89" s="13" t="s">
        <v>107</v>
      </c>
      <c r="S89" s="14" t="s">
        <v>172</v>
      </c>
      <c r="T89" s="29" t="s">
        <v>34</v>
      </c>
      <c r="U89" s="29" t="s">
        <v>34</v>
      </c>
      <c r="V89" s="29" t="s">
        <v>34</v>
      </c>
      <c r="W89" s="29" t="s">
        <v>34</v>
      </c>
      <c r="X89" s="29" t="s">
        <v>500</v>
      </c>
      <c r="Y89" s="13" t="s">
        <v>256</v>
      </c>
      <c r="Z89" s="30" t="s">
        <v>501</v>
      </c>
      <c r="AA89" s="30">
        <v>2606</v>
      </c>
      <c r="AB89" s="8" t="s">
        <v>114</v>
      </c>
    </row>
    <row r="90" spans="1:28" s="36" customFormat="1" ht="16.5">
      <c r="A90" s="7">
        <v>209</v>
      </c>
      <c r="B90" s="8" t="s">
        <v>29</v>
      </c>
      <c r="C90" s="8" t="s">
        <v>257</v>
      </c>
      <c r="D90" s="14"/>
      <c r="E90" s="13" t="s">
        <v>396</v>
      </c>
      <c r="F90" s="27" t="s">
        <v>546</v>
      </c>
      <c r="G90" s="8">
        <v>3</v>
      </c>
      <c r="H90" s="8" t="s">
        <v>287</v>
      </c>
      <c r="I90" s="9">
        <v>0</v>
      </c>
      <c r="J90" s="8" t="s">
        <v>397</v>
      </c>
      <c r="K90" s="10" t="s">
        <v>121</v>
      </c>
      <c r="L90" s="28" t="s">
        <v>372</v>
      </c>
      <c r="M90" s="11" t="s">
        <v>3</v>
      </c>
      <c r="N90" s="11"/>
      <c r="O90" s="12" t="s">
        <v>3</v>
      </c>
      <c r="P90" s="12"/>
      <c r="Q90" s="12"/>
      <c r="R90" s="13" t="s">
        <v>26</v>
      </c>
      <c r="S90" s="14" t="s">
        <v>258</v>
      </c>
      <c r="T90" s="29" t="s">
        <v>122</v>
      </c>
      <c r="U90" s="29" t="s">
        <v>122</v>
      </c>
      <c r="V90" s="29" t="s">
        <v>122</v>
      </c>
      <c r="W90" s="29" t="s">
        <v>122</v>
      </c>
      <c r="X90" s="29"/>
      <c r="Y90" s="13" t="s">
        <v>259</v>
      </c>
      <c r="Z90" s="30" t="s">
        <v>502</v>
      </c>
      <c r="AA90" s="30">
        <v>2452</v>
      </c>
      <c r="AB90" s="8" t="s">
        <v>124</v>
      </c>
    </row>
    <row r="91" spans="1:28" s="36" customFormat="1" ht="33">
      <c r="A91" s="7">
        <v>210</v>
      </c>
      <c r="B91" s="8" t="s">
        <v>29</v>
      </c>
      <c r="C91" s="8" t="s">
        <v>260</v>
      </c>
      <c r="D91" s="14" t="s">
        <v>198</v>
      </c>
      <c r="E91" s="13" t="s">
        <v>325</v>
      </c>
      <c r="F91" s="27" t="s">
        <v>503</v>
      </c>
      <c r="G91" s="8">
        <v>2</v>
      </c>
      <c r="H91" s="8" t="s">
        <v>291</v>
      </c>
      <c r="I91" s="9" t="s">
        <v>31</v>
      </c>
      <c r="J91" s="8" t="s">
        <v>458</v>
      </c>
      <c r="K91" s="10" t="s">
        <v>199</v>
      </c>
      <c r="L91" s="28" t="s">
        <v>372</v>
      </c>
      <c r="M91" s="11" t="s">
        <v>261</v>
      </c>
      <c r="N91" s="11"/>
      <c r="O91" s="12" t="s">
        <v>3</v>
      </c>
      <c r="P91" s="12"/>
      <c r="Q91" s="12" t="s">
        <v>288</v>
      </c>
      <c r="R91" s="13" t="s">
        <v>262</v>
      </c>
      <c r="S91" s="14" t="s">
        <v>263</v>
      </c>
      <c r="T91" s="29" t="s">
        <v>39</v>
      </c>
      <c r="U91" s="29" t="s">
        <v>39</v>
      </c>
      <c r="V91" s="29" t="s">
        <v>39</v>
      </c>
      <c r="W91" s="29"/>
      <c r="X91" s="29"/>
      <c r="Y91" s="13" t="s">
        <v>264</v>
      </c>
      <c r="Z91" s="30" t="s">
        <v>504</v>
      </c>
      <c r="AA91" s="30">
        <v>3120</v>
      </c>
      <c r="AB91" s="30" t="s">
        <v>8</v>
      </c>
    </row>
    <row r="92" spans="1:28" s="36" customFormat="1" ht="48">
      <c r="A92" s="7">
        <v>211</v>
      </c>
      <c r="B92" s="8" t="s">
        <v>29</v>
      </c>
      <c r="C92" s="8" t="s">
        <v>265</v>
      </c>
      <c r="D92" s="14" t="s">
        <v>198</v>
      </c>
      <c r="E92" s="13" t="s">
        <v>325</v>
      </c>
      <c r="F92" s="27" t="s">
        <v>505</v>
      </c>
      <c r="G92" s="8">
        <v>2</v>
      </c>
      <c r="H92" s="8" t="s">
        <v>291</v>
      </c>
      <c r="I92" s="9" t="s">
        <v>31</v>
      </c>
      <c r="J92" s="8" t="s">
        <v>506</v>
      </c>
      <c r="K92" s="10" t="s">
        <v>266</v>
      </c>
      <c r="L92" s="28" t="s">
        <v>372</v>
      </c>
      <c r="M92" s="11" t="s">
        <v>261</v>
      </c>
      <c r="N92" s="11"/>
      <c r="O92" s="12" t="s">
        <v>3</v>
      </c>
      <c r="P92" s="12"/>
      <c r="Q92" s="12" t="s">
        <v>288</v>
      </c>
      <c r="R92" s="13" t="s">
        <v>267</v>
      </c>
      <c r="S92" s="14" t="s">
        <v>268</v>
      </c>
      <c r="T92" s="29"/>
      <c r="U92" s="29" t="s">
        <v>507</v>
      </c>
      <c r="V92" s="29" t="s">
        <v>269</v>
      </c>
      <c r="W92" s="29" t="s">
        <v>508</v>
      </c>
      <c r="X92" s="29" t="s">
        <v>269</v>
      </c>
      <c r="Y92" s="13" t="s">
        <v>108</v>
      </c>
      <c r="Z92" s="30" t="s">
        <v>547</v>
      </c>
      <c r="AA92" s="30">
        <v>3120</v>
      </c>
      <c r="AB92" s="30" t="s">
        <v>8</v>
      </c>
    </row>
    <row r="93" spans="1:28" s="31" customFormat="1" ht="16.5">
      <c r="A93" s="210">
        <v>212</v>
      </c>
      <c r="B93" s="202" t="s">
        <v>270</v>
      </c>
      <c r="C93" s="202" t="s">
        <v>271</v>
      </c>
      <c r="D93" s="204"/>
      <c r="E93" s="203" t="s">
        <v>414</v>
      </c>
      <c r="F93" s="211" t="s">
        <v>415</v>
      </c>
      <c r="G93" s="202">
        <v>4</v>
      </c>
      <c r="H93" s="202" t="s">
        <v>295</v>
      </c>
      <c r="I93" s="206">
        <v>2</v>
      </c>
      <c r="J93" s="8" t="s">
        <v>509</v>
      </c>
      <c r="K93" s="10" t="s">
        <v>272</v>
      </c>
      <c r="L93" s="28" t="s">
        <v>510</v>
      </c>
      <c r="M93" s="207" t="s">
        <v>273</v>
      </c>
      <c r="N93" s="207"/>
      <c r="O93" s="208"/>
      <c r="P93" s="208" t="s">
        <v>273</v>
      </c>
      <c r="Q93" s="208" t="s">
        <v>296</v>
      </c>
      <c r="R93" s="203" t="s">
        <v>274</v>
      </c>
      <c r="S93" s="204" t="s">
        <v>275</v>
      </c>
      <c r="T93" s="205"/>
      <c r="U93" s="205"/>
      <c r="V93" s="205" t="s">
        <v>276</v>
      </c>
      <c r="W93" s="205"/>
      <c r="X93" s="205"/>
      <c r="Y93" s="203" t="s">
        <v>151</v>
      </c>
      <c r="Z93" s="201" t="s">
        <v>548</v>
      </c>
      <c r="AA93" s="201">
        <v>3594</v>
      </c>
      <c r="AB93" s="202" t="s">
        <v>277</v>
      </c>
    </row>
    <row r="94" spans="1:28" s="31" customFormat="1" ht="16.5">
      <c r="A94" s="210"/>
      <c r="B94" s="202"/>
      <c r="C94" s="202"/>
      <c r="D94" s="204"/>
      <c r="E94" s="203"/>
      <c r="F94" s="211"/>
      <c r="G94" s="202"/>
      <c r="H94" s="202"/>
      <c r="I94" s="206"/>
      <c r="J94" s="8" t="s">
        <v>511</v>
      </c>
      <c r="K94" s="10" t="s">
        <v>278</v>
      </c>
      <c r="L94" s="28" t="s">
        <v>512</v>
      </c>
      <c r="M94" s="207"/>
      <c r="N94" s="207"/>
      <c r="O94" s="208"/>
      <c r="P94" s="208"/>
      <c r="Q94" s="208"/>
      <c r="R94" s="203"/>
      <c r="S94" s="204"/>
      <c r="T94" s="205"/>
      <c r="U94" s="205"/>
      <c r="V94" s="205"/>
      <c r="W94" s="205"/>
      <c r="X94" s="205"/>
      <c r="Y94" s="203"/>
      <c r="Z94" s="201"/>
      <c r="AA94" s="201"/>
      <c r="AB94" s="202"/>
    </row>
    <row r="95" spans="1:28" s="31" customFormat="1" ht="16.5">
      <c r="A95" s="210"/>
      <c r="B95" s="202"/>
      <c r="C95" s="202"/>
      <c r="D95" s="204"/>
      <c r="E95" s="203"/>
      <c r="F95" s="211"/>
      <c r="G95" s="202"/>
      <c r="H95" s="202"/>
      <c r="I95" s="206"/>
      <c r="J95" s="8" t="s">
        <v>513</v>
      </c>
      <c r="K95" s="10" t="s">
        <v>279</v>
      </c>
      <c r="L95" s="28" t="s">
        <v>514</v>
      </c>
      <c r="M95" s="207"/>
      <c r="N95" s="207"/>
      <c r="O95" s="208"/>
      <c r="P95" s="208"/>
      <c r="Q95" s="208"/>
      <c r="R95" s="203"/>
      <c r="S95" s="204"/>
      <c r="T95" s="205"/>
      <c r="U95" s="205"/>
      <c r="V95" s="205"/>
      <c r="W95" s="205"/>
      <c r="X95" s="205"/>
      <c r="Y95" s="203"/>
      <c r="Z95" s="201"/>
      <c r="AA95" s="201"/>
      <c r="AB95" s="202"/>
    </row>
    <row r="96" spans="1:28" s="31" customFormat="1" ht="16.5">
      <c r="A96" s="210"/>
      <c r="B96" s="202"/>
      <c r="C96" s="202"/>
      <c r="D96" s="204"/>
      <c r="E96" s="203"/>
      <c r="F96" s="211"/>
      <c r="G96" s="202"/>
      <c r="H96" s="202"/>
      <c r="I96" s="206"/>
      <c r="J96" s="8" t="s">
        <v>515</v>
      </c>
      <c r="K96" s="10" t="s">
        <v>280</v>
      </c>
      <c r="L96" s="28" t="s">
        <v>516</v>
      </c>
      <c r="M96" s="207"/>
      <c r="N96" s="207"/>
      <c r="O96" s="208"/>
      <c r="P96" s="208"/>
      <c r="Q96" s="208"/>
      <c r="R96" s="203"/>
      <c r="S96" s="204"/>
      <c r="T96" s="205"/>
      <c r="U96" s="205"/>
      <c r="V96" s="205"/>
      <c r="W96" s="205"/>
      <c r="X96" s="205"/>
      <c r="Y96" s="203"/>
      <c r="Z96" s="201"/>
      <c r="AA96" s="201"/>
      <c r="AB96" s="202"/>
    </row>
    <row r="97" spans="1:28" s="31" customFormat="1" ht="16.5">
      <c r="A97" s="210"/>
      <c r="B97" s="202"/>
      <c r="C97" s="202"/>
      <c r="D97" s="204"/>
      <c r="E97" s="203"/>
      <c r="F97" s="211"/>
      <c r="G97" s="202"/>
      <c r="H97" s="202"/>
      <c r="I97" s="206"/>
      <c r="J97" s="8" t="s">
        <v>517</v>
      </c>
      <c r="K97" s="10" t="s">
        <v>281</v>
      </c>
      <c r="L97" s="28" t="s">
        <v>514</v>
      </c>
      <c r="M97" s="207"/>
      <c r="N97" s="207"/>
      <c r="O97" s="208"/>
      <c r="P97" s="208"/>
      <c r="Q97" s="208"/>
      <c r="R97" s="203"/>
      <c r="S97" s="204"/>
      <c r="T97" s="205"/>
      <c r="U97" s="205"/>
      <c r="V97" s="205"/>
      <c r="W97" s="205"/>
      <c r="X97" s="205"/>
      <c r="Y97" s="203"/>
      <c r="Z97" s="201"/>
      <c r="AA97" s="201"/>
      <c r="AB97" s="202"/>
    </row>
  </sheetData>
  <mergeCells count="258">
    <mergeCell ref="A1:Z1"/>
    <mergeCell ref="A2:A3"/>
    <mergeCell ref="B2:B3"/>
    <mergeCell ref="D2:D3"/>
    <mergeCell ref="E2:E3"/>
    <mergeCell ref="F2:F3"/>
    <mergeCell ref="G2:G3"/>
    <mergeCell ref="H2:H3"/>
    <mergeCell ref="I2:I3"/>
    <mergeCell ref="A4:AB4"/>
    <mergeCell ref="F11:F12"/>
    <mergeCell ref="J11:J12"/>
    <mergeCell ref="K11:K12"/>
    <mergeCell ref="L11:L12"/>
    <mergeCell ref="M11:M12"/>
    <mergeCell ref="Q2:Q3"/>
    <mergeCell ref="R2:S2"/>
    <mergeCell ref="T2:Y2"/>
    <mergeCell ref="Z2:Z3"/>
    <mergeCell ref="AA2:AA3"/>
    <mergeCell ref="AB2:AB3"/>
    <mergeCell ref="J2:J3"/>
    <mergeCell ref="K2:K3"/>
    <mergeCell ref="L2:L3"/>
    <mergeCell ref="M2:M3"/>
    <mergeCell ref="N2:N3"/>
    <mergeCell ref="O2:P2"/>
    <mergeCell ref="Z11:Z12"/>
    <mergeCell ref="AA11:AA22"/>
    <mergeCell ref="AB11:AB22"/>
    <mergeCell ref="F13:F14"/>
    <mergeCell ref="J13:J14"/>
    <mergeCell ref="K13:K14"/>
    <mergeCell ref="L13:L14"/>
    <mergeCell ref="M13:M14"/>
    <mergeCell ref="N13:N14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U13:U14"/>
    <mergeCell ref="V13:V14"/>
    <mergeCell ref="W13:W14"/>
    <mergeCell ref="X13:X14"/>
    <mergeCell ref="Y13:Y14"/>
    <mergeCell ref="Z13:Z14"/>
    <mergeCell ref="O13:O14"/>
    <mergeCell ref="P13:P14"/>
    <mergeCell ref="Q13:Q14"/>
    <mergeCell ref="R13:R14"/>
    <mergeCell ref="S13:S14"/>
    <mergeCell ref="T13:T14"/>
    <mergeCell ref="X15:X16"/>
    <mergeCell ref="Y15:Y16"/>
    <mergeCell ref="Z15:Z16"/>
    <mergeCell ref="U15:U16"/>
    <mergeCell ref="V15:V16"/>
    <mergeCell ref="W15:W16"/>
    <mergeCell ref="F17:F18"/>
    <mergeCell ref="J17:J18"/>
    <mergeCell ref="K17:K18"/>
    <mergeCell ref="L17:L18"/>
    <mergeCell ref="M17:M18"/>
    <mergeCell ref="N17:N18"/>
    <mergeCell ref="R15:R16"/>
    <mergeCell ref="S15:S16"/>
    <mergeCell ref="T15:T16"/>
    <mergeCell ref="F15:F16"/>
    <mergeCell ref="J15:J16"/>
    <mergeCell ref="K15:K16"/>
    <mergeCell ref="L15:L16"/>
    <mergeCell ref="M15:M16"/>
    <mergeCell ref="N15:N16"/>
    <mergeCell ref="O15:O16"/>
    <mergeCell ref="P15:P16"/>
    <mergeCell ref="Q15:Q16"/>
    <mergeCell ref="U17:U18"/>
    <mergeCell ref="V17:V18"/>
    <mergeCell ref="W17:W18"/>
    <mergeCell ref="X17:X18"/>
    <mergeCell ref="Y17:Y18"/>
    <mergeCell ref="Z17:Z18"/>
    <mergeCell ref="O17:O18"/>
    <mergeCell ref="P17:P18"/>
    <mergeCell ref="Q17:Q18"/>
    <mergeCell ref="R17:R18"/>
    <mergeCell ref="S17:S18"/>
    <mergeCell ref="T17:T18"/>
    <mergeCell ref="F19:F20"/>
    <mergeCell ref="J19:J20"/>
    <mergeCell ref="K19:K20"/>
    <mergeCell ref="L19:L20"/>
    <mergeCell ref="M19:M20"/>
    <mergeCell ref="N19:N20"/>
    <mergeCell ref="O19:O20"/>
    <mergeCell ref="P19:P20"/>
    <mergeCell ref="Q19:Q20"/>
    <mergeCell ref="Y21:Y22"/>
    <mergeCell ref="Z21:Z22"/>
    <mergeCell ref="O21:O22"/>
    <mergeCell ref="P21:P22"/>
    <mergeCell ref="Q21:Q22"/>
    <mergeCell ref="R21:R22"/>
    <mergeCell ref="S21:S22"/>
    <mergeCell ref="T21:T22"/>
    <mergeCell ref="X19:X20"/>
    <mergeCell ref="Y19:Y20"/>
    <mergeCell ref="Z19:Z20"/>
    <mergeCell ref="R19:R20"/>
    <mergeCell ref="S19:S20"/>
    <mergeCell ref="T19:T20"/>
    <mergeCell ref="U19:U20"/>
    <mergeCell ref="V19:V20"/>
    <mergeCell ref="W19:W20"/>
    <mergeCell ref="E25:E26"/>
    <mergeCell ref="F25:F26"/>
    <mergeCell ref="G25:G26"/>
    <mergeCell ref="H25:H26"/>
    <mergeCell ref="I25:I26"/>
    <mergeCell ref="U21:U22"/>
    <mergeCell ref="V21:V22"/>
    <mergeCell ref="W21:W22"/>
    <mergeCell ref="X21:X22"/>
    <mergeCell ref="F21:F22"/>
    <mergeCell ref="J21:J22"/>
    <mergeCell ref="K21:K22"/>
    <mergeCell ref="L21:L22"/>
    <mergeCell ref="M21:M22"/>
    <mergeCell ref="N21:N22"/>
    <mergeCell ref="A27:A28"/>
    <mergeCell ref="B27:B28"/>
    <mergeCell ref="C27:C28"/>
    <mergeCell ref="D27:D28"/>
    <mergeCell ref="E27:E28"/>
    <mergeCell ref="F27:F28"/>
    <mergeCell ref="AA25:AA26"/>
    <mergeCell ref="AB25:AB26"/>
    <mergeCell ref="U25:U26"/>
    <mergeCell ref="V25:V26"/>
    <mergeCell ref="W25:W26"/>
    <mergeCell ref="X25:X26"/>
    <mergeCell ref="Y25:Y26"/>
    <mergeCell ref="Z25:Z26"/>
    <mergeCell ref="O25:O26"/>
    <mergeCell ref="P25:P26"/>
    <mergeCell ref="Q25:Q26"/>
    <mergeCell ref="R25:R26"/>
    <mergeCell ref="S25:S26"/>
    <mergeCell ref="T25:T26"/>
    <mergeCell ref="A25:A26"/>
    <mergeCell ref="B25:B26"/>
    <mergeCell ref="C25:C26"/>
    <mergeCell ref="D25:D26"/>
    <mergeCell ref="F42:F45"/>
    <mergeCell ref="Y29:Y36"/>
    <mergeCell ref="Z29:Z36"/>
    <mergeCell ref="AA29:AA36"/>
    <mergeCell ref="AB29:AB36"/>
    <mergeCell ref="X27:X28"/>
    <mergeCell ref="Y27:Y28"/>
    <mergeCell ref="Z27:Z28"/>
    <mergeCell ref="AA27:AA28"/>
    <mergeCell ref="AB27:AB28"/>
    <mergeCell ref="R27:R28"/>
    <mergeCell ref="S27:S28"/>
    <mergeCell ref="T27:T28"/>
    <mergeCell ref="U27:U28"/>
    <mergeCell ref="V27:V28"/>
    <mergeCell ref="W27:W28"/>
    <mergeCell ref="G27:G28"/>
    <mergeCell ref="H27:H28"/>
    <mergeCell ref="I27:I28"/>
    <mergeCell ref="O27:O28"/>
    <mergeCell ref="P27:P28"/>
    <mergeCell ref="Q27:Q28"/>
    <mergeCell ref="A51:A55"/>
    <mergeCell ref="B51:B55"/>
    <mergeCell ref="C51:C55"/>
    <mergeCell ref="D51:D55"/>
    <mergeCell ref="E51:E55"/>
    <mergeCell ref="AA42:AA45"/>
    <mergeCell ref="AB42:AB45"/>
    <mergeCell ref="M42:M45"/>
    <mergeCell ref="N42:N45"/>
    <mergeCell ref="O42:O45"/>
    <mergeCell ref="P42:P45"/>
    <mergeCell ref="Q42:Q45"/>
    <mergeCell ref="Y42:Y45"/>
    <mergeCell ref="G42:G45"/>
    <mergeCell ref="H42:H45"/>
    <mergeCell ref="I42:I45"/>
    <mergeCell ref="J42:J45"/>
    <mergeCell ref="K42:K45"/>
    <mergeCell ref="L42:L45"/>
    <mergeCell ref="A42:A45"/>
    <mergeCell ref="B42:B45"/>
    <mergeCell ref="C42:C45"/>
    <mergeCell ref="D42:D45"/>
    <mergeCell ref="E42:E45"/>
    <mergeCell ref="A77:AB77"/>
    <mergeCell ref="A79:AB79"/>
    <mergeCell ref="A81:AB81"/>
    <mergeCell ref="Z73:Z75"/>
    <mergeCell ref="AA73:AA75"/>
    <mergeCell ref="AB73:AB75"/>
    <mergeCell ref="W51:W55"/>
    <mergeCell ref="X51:X55"/>
    <mergeCell ref="Y51:Y55"/>
    <mergeCell ref="Z51:Z55"/>
    <mergeCell ref="AA51:AA55"/>
    <mergeCell ref="AB51:AB55"/>
    <mergeCell ref="Q51:Q55"/>
    <mergeCell ref="R51:R55"/>
    <mergeCell ref="S51:S55"/>
    <mergeCell ref="T51:T55"/>
    <mergeCell ref="U51:U55"/>
    <mergeCell ref="V51:V55"/>
    <mergeCell ref="F51:F55"/>
    <mergeCell ref="G51:G55"/>
    <mergeCell ref="H51:H55"/>
    <mergeCell ref="I51:I55"/>
    <mergeCell ref="O51:O55"/>
    <mergeCell ref="P51:P55"/>
    <mergeCell ref="Y82:Y87"/>
    <mergeCell ref="Z82:Z87"/>
    <mergeCell ref="A93:A97"/>
    <mergeCell ref="B93:B97"/>
    <mergeCell ref="C93:C97"/>
    <mergeCell ref="D93:D97"/>
    <mergeCell ref="E93:E97"/>
    <mergeCell ref="F93:F97"/>
    <mergeCell ref="G93:G97"/>
    <mergeCell ref="H93:H97"/>
    <mergeCell ref="X93:X97"/>
    <mergeCell ref="Y93:Y97"/>
    <mergeCell ref="Z93:Z97"/>
    <mergeCell ref="AA93:AA97"/>
    <mergeCell ref="AB93:AB97"/>
    <mergeCell ref="R93:R97"/>
    <mergeCell ref="S93:S97"/>
    <mergeCell ref="T93:T97"/>
    <mergeCell ref="U93:U97"/>
    <mergeCell ref="V93:V97"/>
    <mergeCell ref="W93:W97"/>
    <mergeCell ref="I93:I97"/>
    <mergeCell ref="M93:M97"/>
    <mergeCell ref="N93:N97"/>
    <mergeCell ref="O93:O97"/>
    <mergeCell ref="P93:P97"/>
    <mergeCell ref="Q93:Q97"/>
  </mergeCells>
  <phoneticPr fontId="1" type="noConversion"/>
  <printOptions horizontalCentered="1"/>
  <pageMargins left="3.937007874015748E-2" right="3.937007874015748E-2" top="0.55118110236220474" bottom="0.31496062992125984" header="0" footer="0"/>
  <pageSetup paperSize="9" orientation="landscape" r:id="rId1"/>
  <headerFooter alignWithMargins="0">
    <oddHeader>&amp;C&amp;"標楷體,標準"&amp;20輔仁大學暑期班&amp;A</oddHeader>
    <oddFooter>&amp;L&amp;"華康儷粗宋,標準"&amp;14&amp;KFF0000 107學年度&amp;C&amp;11第 &amp;P 頁，共 &amp;N 頁&amp;R&amp;11&amp;D</oddFooter>
  </headerFooter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K35"/>
  <sheetViews>
    <sheetView tabSelected="1" topLeftCell="E1" zoomScaleNormal="100" workbookViewId="0">
      <pane ySplit="3" topLeftCell="A4" activePane="bottomLeft" state="frozen"/>
      <selection pane="bottomLeft" activeCell="AD26" sqref="AD26"/>
    </sheetView>
  </sheetViews>
  <sheetFormatPr defaultColWidth="9" defaultRowHeight="15.75"/>
  <cols>
    <col min="1" max="2" width="3.625" style="16" customWidth="1"/>
    <col min="3" max="3" width="13.625" style="17" customWidth="1"/>
    <col min="4" max="4" width="3.625" style="18" hidden="1" customWidth="1"/>
    <col min="5" max="5" width="13.875" style="19" bestFit="1" customWidth="1"/>
    <col min="6" max="6" width="41.625" style="37" customWidth="1"/>
    <col min="7" max="7" width="3.625" style="16" customWidth="1"/>
    <col min="8" max="9" width="5.5" style="19" hidden="1" customWidth="1"/>
    <col min="10" max="11" width="9.5" style="19" hidden="1" customWidth="1"/>
    <col min="12" max="12" width="25" style="19" hidden="1" customWidth="1"/>
    <col min="13" max="14" width="5.5" style="19" hidden="1" customWidth="1"/>
    <col min="15" max="15" width="7.5" style="19" hidden="1" customWidth="1"/>
    <col min="16" max="16" width="22.75" style="19" hidden="1" customWidth="1"/>
    <col min="17" max="17" width="18.375" style="19" hidden="1" customWidth="1"/>
    <col min="18" max="19" width="9.5" style="20" hidden="1" customWidth="1"/>
    <col min="20" max="21" width="7.5" style="21" hidden="1" customWidth="1"/>
    <col min="22" max="22" width="10.125" style="21" hidden="1" customWidth="1"/>
    <col min="23" max="24" width="17.125" style="21" hidden="1" customWidth="1"/>
    <col min="25" max="25" width="31.625" style="20" hidden="1" customWidth="1"/>
    <col min="26" max="26" width="95.875" style="38" hidden="1" customWidth="1"/>
    <col min="27" max="27" width="9.5" style="31" hidden="1" customWidth="1"/>
    <col min="28" max="28" width="20.5" style="31" hidden="1" customWidth="1"/>
    <col min="29" max="29" width="9" style="6"/>
    <col min="30" max="30" width="50.625" style="43" customWidth="1"/>
    <col min="31" max="31" width="9" style="47"/>
    <col min="32" max="32" width="6.625" style="47" bestFit="1" customWidth="1"/>
    <col min="33" max="33" width="12" style="43" customWidth="1"/>
    <col min="34" max="34" width="6.625" style="43" bestFit="1" customWidth="1"/>
    <col min="35" max="37" width="9" style="43"/>
    <col min="38" max="16384" width="9" style="22"/>
  </cols>
  <sheetData>
    <row r="1" spans="1:37" s="2" customFormat="1" ht="39.950000000000003" customHeight="1">
      <c r="A1" s="233" t="s">
        <v>552</v>
      </c>
      <c r="B1" s="233" t="s">
        <v>553</v>
      </c>
      <c r="C1" s="3" t="s">
        <v>299</v>
      </c>
      <c r="D1" s="226" t="s">
        <v>300</v>
      </c>
      <c r="E1" s="221" t="s">
        <v>301</v>
      </c>
      <c r="F1" s="221" t="s">
        <v>302</v>
      </c>
      <c r="G1" s="220" t="s">
        <v>303</v>
      </c>
      <c r="H1" s="220" t="s">
        <v>304</v>
      </c>
      <c r="I1" s="226" t="s">
        <v>305</v>
      </c>
      <c r="J1" s="220" t="s">
        <v>306</v>
      </c>
      <c r="K1" s="223" t="s">
        <v>307</v>
      </c>
      <c r="L1" s="224" t="s">
        <v>308</v>
      </c>
      <c r="M1" s="224" t="s">
        <v>309</v>
      </c>
      <c r="N1" s="224" t="s">
        <v>310</v>
      </c>
      <c r="O1" s="218" t="s">
        <v>311</v>
      </c>
      <c r="P1" s="218"/>
      <c r="Q1" s="218" t="s">
        <v>312</v>
      </c>
      <c r="R1" s="219" t="s">
        <v>313</v>
      </c>
      <c r="S1" s="219"/>
      <c r="T1" s="220" t="s">
        <v>314</v>
      </c>
      <c r="U1" s="220"/>
      <c r="V1" s="220"/>
      <c r="W1" s="220"/>
      <c r="X1" s="220"/>
      <c r="Y1" s="220"/>
      <c r="Z1" s="220" t="s">
        <v>315</v>
      </c>
      <c r="AA1" s="221" t="s">
        <v>316</v>
      </c>
      <c r="AB1" s="229" t="s">
        <v>550</v>
      </c>
      <c r="AC1" s="239" t="s">
        <v>555</v>
      </c>
      <c r="AD1" s="241" t="s">
        <v>556</v>
      </c>
      <c r="AE1" s="287" t="s">
        <v>592</v>
      </c>
      <c r="AF1" s="288"/>
      <c r="AG1" s="288"/>
      <c r="AH1" s="289"/>
      <c r="AI1" s="46"/>
      <c r="AJ1" s="46"/>
      <c r="AK1" s="46"/>
    </row>
    <row r="2" spans="1:37" s="5" customFormat="1" ht="39.950000000000003" customHeight="1" thickBot="1">
      <c r="A2" s="220"/>
      <c r="B2" s="220"/>
      <c r="C2" s="3" t="s">
        <v>317</v>
      </c>
      <c r="D2" s="226"/>
      <c r="E2" s="221"/>
      <c r="F2" s="221"/>
      <c r="G2" s="220"/>
      <c r="H2" s="220"/>
      <c r="I2" s="226"/>
      <c r="J2" s="220"/>
      <c r="K2" s="223"/>
      <c r="L2" s="224"/>
      <c r="M2" s="224"/>
      <c r="N2" s="224"/>
      <c r="O2" s="24" t="s">
        <v>318</v>
      </c>
      <c r="P2" s="25" t="s">
        <v>319</v>
      </c>
      <c r="Q2" s="218"/>
      <c r="R2" s="3" t="s">
        <v>283</v>
      </c>
      <c r="S2" s="3" t="s">
        <v>284</v>
      </c>
      <c r="T2" s="26" t="s">
        <v>320</v>
      </c>
      <c r="U2" s="26" t="s">
        <v>321</v>
      </c>
      <c r="V2" s="26" t="s">
        <v>322</v>
      </c>
      <c r="W2" s="26" t="s">
        <v>323</v>
      </c>
      <c r="X2" s="26" t="s">
        <v>324</v>
      </c>
      <c r="Y2" s="4" t="s">
        <v>285</v>
      </c>
      <c r="Z2" s="220"/>
      <c r="AA2" s="221"/>
      <c r="AB2" s="230"/>
      <c r="AC2" s="240" t="s">
        <v>557</v>
      </c>
      <c r="AD2" s="242" t="s">
        <v>554</v>
      </c>
      <c r="AE2" s="290"/>
      <c r="AF2" s="291"/>
      <c r="AG2" s="291"/>
      <c r="AH2" s="292"/>
      <c r="AI2" s="42"/>
      <c r="AJ2" s="42"/>
      <c r="AK2" s="42"/>
    </row>
    <row r="3" spans="1:37" s="6" customFormat="1" ht="50.25" thickBot="1">
      <c r="A3" s="231" t="s">
        <v>286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193"/>
      <c r="AD3" s="194"/>
      <c r="AE3" s="197" t="s">
        <v>601</v>
      </c>
      <c r="AF3" s="195" t="s">
        <v>593</v>
      </c>
      <c r="AG3" s="197" t="s">
        <v>602</v>
      </c>
      <c r="AH3" s="196" t="s">
        <v>593</v>
      </c>
      <c r="AI3" s="40"/>
      <c r="AJ3" s="40"/>
      <c r="AK3" s="40"/>
    </row>
    <row r="4" spans="1:37" s="31" customFormat="1" ht="20.100000000000001" customHeight="1" thickBot="1">
      <c r="A4" s="48">
        <v>101</v>
      </c>
      <c r="B4" s="48" t="s">
        <v>0</v>
      </c>
      <c r="C4" s="48" t="s">
        <v>1</v>
      </c>
      <c r="D4" s="45"/>
      <c r="E4" s="48" t="s">
        <v>325</v>
      </c>
      <c r="F4" s="49" t="s">
        <v>549</v>
      </c>
      <c r="G4" s="48">
        <v>2</v>
      </c>
      <c r="H4" s="48" t="s">
        <v>287</v>
      </c>
      <c r="I4" s="50">
        <v>1</v>
      </c>
      <c r="J4" s="48" t="s">
        <v>326</v>
      </c>
      <c r="K4" s="44" t="s">
        <v>2</v>
      </c>
      <c r="L4" s="51" t="s">
        <v>327</v>
      </c>
      <c r="M4" s="52"/>
      <c r="N4" s="52" t="s">
        <v>3</v>
      </c>
      <c r="O4" s="53" t="s">
        <v>3</v>
      </c>
      <c r="P4" s="53"/>
      <c r="Q4" s="53" t="s">
        <v>288</v>
      </c>
      <c r="R4" s="48" t="s">
        <v>4</v>
      </c>
      <c r="S4" s="45" t="s">
        <v>5</v>
      </c>
      <c r="T4" s="54" t="s">
        <v>6</v>
      </c>
      <c r="U4" s="54" t="s">
        <v>6</v>
      </c>
      <c r="V4" s="54" t="s">
        <v>6</v>
      </c>
      <c r="W4" s="54"/>
      <c r="X4" s="54"/>
      <c r="Y4" s="48" t="s">
        <v>7</v>
      </c>
      <c r="Z4" s="55"/>
      <c r="AA4" s="55">
        <v>3121</v>
      </c>
      <c r="AB4" s="127" t="s">
        <v>8</v>
      </c>
      <c r="AC4" s="128" t="s">
        <v>559</v>
      </c>
      <c r="AD4" s="143" t="str">
        <f>E4&amp;"-"&amp;F4&amp;G4&amp;"學分"</f>
        <v>全人中心-外國語文（初級英文）2學分</v>
      </c>
      <c r="AE4" s="155">
        <f>1441*G4</f>
        <v>2882</v>
      </c>
      <c r="AF4" s="156"/>
      <c r="AG4" s="155">
        <f>1406*G4</f>
        <v>2812</v>
      </c>
      <c r="AH4" s="179"/>
      <c r="AI4" s="41"/>
      <c r="AJ4" s="41"/>
      <c r="AK4" s="41"/>
    </row>
    <row r="5" spans="1:37" s="31" customFormat="1" ht="20.100000000000001" customHeight="1" thickBot="1">
      <c r="A5" s="48">
        <v>102</v>
      </c>
      <c r="B5" s="48" t="s">
        <v>0</v>
      </c>
      <c r="C5" s="48" t="s">
        <v>9</v>
      </c>
      <c r="D5" s="45"/>
      <c r="E5" s="48" t="s">
        <v>325</v>
      </c>
      <c r="F5" s="54" t="s">
        <v>519</v>
      </c>
      <c r="G5" s="48">
        <v>2</v>
      </c>
      <c r="H5" s="48" t="s">
        <v>287</v>
      </c>
      <c r="I5" s="50">
        <v>0</v>
      </c>
      <c r="J5" s="48" t="s">
        <v>328</v>
      </c>
      <c r="K5" s="44" t="s">
        <v>10</v>
      </c>
      <c r="L5" s="51" t="s">
        <v>327</v>
      </c>
      <c r="M5" s="52"/>
      <c r="N5" s="52" t="s">
        <v>3</v>
      </c>
      <c r="O5" s="53" t="s">
        <v>3</v>
      </c>
      <c r="P5" s="53"/>
      <c r="Q5" s="53" t="s">
        <v>288</v>
      </c>
      <c r="R5" s="48" t="s">
        <v>4</v>
      </c>
      <c r="S5" s="45" t="s">
        <v>5</v>
      </c>
      <c r="T5" s="54" t="s">
        <v>6</v>
      </c>
      <c r="U5" s="54" t="s">
        <v>6</v>
      </c>
      <c r="V5" s="54" t="s">
        <v>6</v>
      </c>
      <c r="W5" s="54"/>
      <c r="X5" s="54"/>
      <c r="Y5" s="48" t="s">
        <v>11</v>
      </c>
      <c r="Z5" s="55"/>
      <c r="AA5" s="55">
        <v>3121</v>
      </c>
      <c r="AB5" s="127" t="s">
        <v>8</v>
      </c>
      <c r="AC5" s="128" t="s">
        <v>560</v>
      </c>
      <c r="AD5" s="143" t="str">
        <f t="shared" ref="AD5:AD33" si="0">E5&amp;"-"&amp;F5&amp;G5&amp;"學分"</f>
        <v>全人中心-外國語文（基礎觀光英語）2學分</v>
      </c>
      <c r="AE5" s="155">
        <f t="shared" ref="AE5:AE8" si="1">1441*G5</f>
        <v>2882</v>
      </c>
      <c r="AF5" s="156"/>
      <c r="AG5" s="155">
        <f t="shared" ref="AG5:AG8" si="2">1406*G5</f>
        <v>2812</v>
      </c>
      <c r="AH5" s="179"/>
      <c r="AI5" s="41"/>
      <c r="AJ5" s="41"/>
      <c r="AK5" s="41"/>
    </row>
    <row r="6" spans="1:37" s="31" customFormat="1" ht="20.100000000000001" customHeight="1" thickBot="1">
      <c r="A6" s="48">
        <v>103</v>
      </c>
      <c r="B6" s="48" t="s">
        <v>0</v>
      </c>
      <c r="C6" s="48" t="s">
        <v>12</v>
      </c>
      <c r="D6" s="45"/>
      <c r="E6" s="48" t="s">
        <v>325</v>
      </c>
      <c r="F6" s="54" t="s">
        <v>520</v>
      </c>
      <c r="G6" s="48">
        <v>2</v>
      </c>
      <c r="H6" s="48" t="s">
        <v>287</v>
      </c>
      <c r="I6" s="50">
        <v>1</v>
      </c>
      <c r="J6" s="48" t="s">
        <v>329</v>
      </c>
      <c r="K6" s="44" t="s">
        <v>13</v>
      </c>
      <c r="L6" s="51" t="s">
        <v>330</v>
      </c>
      <c r="M6" s="52"/>
      <c r="N6" s="52" t="s">
        <v>3</v>
      </c>
      <c r="O6" s="53" t="s">
        <v>3</v>
      </c>
      <c r="P6" s="53"/>
      <c r="Q6" s="53" t="s">
        <v>288</v>
      </c>
      <c r="R6" s="48" t="s">
        <v>4</v>
      </c>
      <c r="S6" s="45" t="s">
        <v>14</v>
      </c>
      <c r="T6" s="54" t="s">
        <v>6</v>
      </c>
      <c r="U6" s="54" t="s">
        <v>6</v>
      </c>
      <c r="V6" s="54"/>
      <c r="W6" s="54" t="s">
        <v>6</v>
      </c>
      <c r="X6" s="54"/>
      <c r="Y6" s="48" t="s">
        <v>15</v>
      </c>
      <c r="Z6" s="55"/>
      <c r="AA6" s="55">
        <v>3121</v>
      </c>
      <c r="AB6" s="127" t="s">
        <v>8</v>
      </c>
      <c r="AC6" s="128" t="s">
        <v>561</v>
      </c>
      <c r="AD6" s="143" t="str">
        <f t="shared" si="0"/>
        <v>全人中心-外國語文（基礎韓文）2學分</v>
      </c>
      <c r="AE6" s="155">
        <f t="shared" si="1"/>
        <v>2882</v>
      </c>
      <c r="AF6" s="156"/>
      <c r="AG6" s="155">
        <f t="shared" si="2"/>
        <v>2812</v>
      </c>
      <c r="AH6" s="179"/>
      <c r="AI6" s="41"/>
      <c r="AJ6" s="41"/>
      <c r="AK6" s="41"/>
    </row>
    <row r="7" spans="1:37" s="31" customFormat="1" ht="20.100000000000001" customHeight="1" thickBot="1">
      <c r="A7" s="48">
        <v>104</v>
      </c>
      <c r="B7" s="48" t="s">
        <v>0</v>
      </c>
      <c r="C7" s="48" t="s">
        <v>16</v>
      </c>
      <c r="D7" s="45"/>
      <c r="E7" s="48" t="s">
        <v>325</v>
      </c>
      <c r="F7" s="54" t="s">
        <v>521</v>
      </c>
      <c r="G7" s="48">
        <v>2</v>
      </c>
      <c r="H7" s="48" t="s">
        <v>287</v>
      </c>
      <c r="I7" s="50">
        <v>1</v>
      </c>
      <c r="J7" s="48" t="s">
        <v>331</v>
      </c>
      <c r="K7" s="44" t="s">
        <v>17</v>
      </c>
      <c r="L7" s="51" t="s">
        <v>327</v>
      </c>
      <c r="M7" s="52" t="s">
        <v>3</v>
      </c>
      <c r="N7" s="52"/>
      <c r="O7" s="53" t="s">
        <v>3</v>
      </c>
      <c r="P7" s="53"/>
      <c r="Q7" s="53" t="s">
        <v>288</v>
      </c>
      <c r="R7" s="48" t="s">
        <v>18</v>
      </c>
      <c r="S7" s="45" t="s">
        <v>14</v>
      </c>
      <c r="T7" s="54"/>
      <c r="U7" s="54" t="s">
        <v>6</v>
      </c>
      <c r="V7" s="54" t="s">
        <v>6</v>
      </c>
      <c r="W7" s="54" t="s">
        <v>6</v>
      </c>
      <c r="X7" s="54"/>
      <c r="Y7" s="48" t="s">
        <v>19</v>
      </c>
      <c r="Z7" s="55"/>
      <c r="AA7" s="55">
        <v>3121</v>
      </c>
      <c r="AB7" s="127" t="s">
        <v>8</v>
      </c>
      <c r="AC7" s="128" t="s">
        <v>562</v>
      </c>
      <c r="AD7" s="143" t="str">
        <f t="shared" si="0"/>
        <v>全人中心-外國語文（基礎日文）2學分</v>
      </c>
      <c r="AE7" s="155">
        <f t="shared" si="1"/>
        <v>2882</v>
      </c>
      <c r="AF7" s="156"/>
      <c r="AG7" s="155">
        <f t="shared" si="2"/>
        <v>2812</v>
      </c>
      <c r="AH7" s="179"/>
      <c r="AI7" s="41"/>
      <c r="AJ7" s="41"/>
      <c r="AK7" s="41"/>
    </row>
    <row r="8" spans="1:37" s="31" customFormat="1" ht="20.100000000000001" customHeight="1" thickBot="1">
      <c r="A8" s="48">
        <v>105</v>
      </c>
      <c r="B8" s="48" t="s">
        <v>0</v>
      </c>
      <c r="C8" s="48" t="s">
        <v>20</v>
      </c>
      <c r="D8" s="45"/>
      <c r="E8" s="48" t="s">
        <v>325</v>
      </c>
      <c r="F8" s="54" t="s">
        <v>522</v>
      </c>
      <c r="G8" s="48">
        <v>2</v>
      </c>
      <c r="H8" s="48" t="s">
        <v>287</v>
      </c>
      <c r="I8" s="50">
        <v>1</v>
      </c>
      <c r="J8" s="48" t="s">
        <v>332</v>
      </c>
      <c r="K8" s="44" t="s">
        <v>21</v>
      </c>
      <c r="L8" s="51" t="s">
        <v>330</v>
      </c>
      <c r="M8" s="52"/>
      <c r="N8" s="52" t="s">
        <v>3</v>
      </c>
      <c r="O8" s="53" t="s">
        <v>3</v>
      </c>
      <c r="P8" s="53"/>
      <c r="Q8" s="53" t="s">
        <v>288</v>
      </c>
      <c r="R8" s="48" t="s">
        <v>4</v>
      </c>
      <c r="S8" s="45" t="s">
        <v>14</v>
      </c>
      <c r="T8" s="54" t="s">
        <v>6</v>
      </c>
      <c r="U8" s="54"/>
      <c r="V8" s="54" t="s">
        <v>6</v>
      </c>
      <c r="W8" s="54" t="s">
        <v>6</v>
      </c>
      <c r="X8" s="54"/>
      <c r="Y8" s="55" t="s">
        <v>22</v>
      </c>
      <c r="Z8" s="55"/>
      <c r="AA8" s="55">
        <v>3121</v>
      </c>
      <c r="AB8" s="127" t="s">
        <v>8</v>
      </c>
      <c r="AC8" s="128" t="s">
        <v>563</v>
      </c>
      <c r="AD8" s="143" t="str">
        <f t="shared" si="0"/>
        <v>全人中心-外國語文（基礎印尼文）2學分</v>
      </c>
      <c r="AE8" s="155">
        <f t="shared" si="1"/>
        <v>2882</v>
      </c>
      <c r="AF8" s="156"/>
      <c r="AG8" s="155">
        <f t="shared" si="2"/>
        <v>2812</v>
      </c>
      <c r="AH8" s="179"/>
      <c r="AI8" s="41"/>
      <c r="AJ8" s="41"/>
      <c r="AK8" s="41"/>
    </row>
    <row r="9" spans="1:37" s="31" customFormat="1" ht="20.100000000000001" customHeight="1" thickBot="1">
      <c r="A9" s="56">
        <v>106</v>
      </c>
      <c r="B9" s="56" t="s">
        <v>0</v>
      </c>
      <c r="C9" s="56" t="s">
        <v>23</v>
      </c>
      <c r="D9" s="57"/>
      <c r="E9" s="58" t="s">
        <v>579</v>
      </c>
      <c r="F9" s="59" t="s">
        <v>334</v>
      </c>
      <c r="G9" s="56">
        <v>2</v>
      </c>
      <c r="H9" s="56" t="s">
        <v>289</v>
      </c>
      <c r="I9" s="60">
        <v>0</v>
      </c>
      <c r="J9" s="56" t="s">
        <v>335</v>
      </c>
      <c r="K9" s="61" t="s">
        <v>24</v>
      </c>
      <c r="L9" s="62" t="s">
        <v>327</v>
      </c>
      <c r="M9" s="63"/>
      <c r="N9" s="63" t="s">
        <v>3</v>
      </c>
      <c r="O9" s="64"/>
      <c r="P9" s="64" t="s">
        <v>3</v>
      </c>
      <c r="Q9" s="64" t="s">
        <v>288</v>
      </c>
      <c r="R9" s="56" t="s">
        <v>25</v>
      </c>
      <c r="S9" s="57" t="s">
        <v>26</v>
      </c>
      <c r="T9" s="59" t="s">
        <v>6</v>
      </c>
      <c r="U9" s="59"/>
      <c r="V9" s="59" t="s">
        <v>6</v>
      </c>
      <c r="W9" s="59"/>
      <c r="X9" s="59" t="s">
        <v>6</v>
      </c>
      <c r="Y9" s="56" t="s">
        <v>27</v>
      </c>
      <c r="Z9" s="65" t="s">
        <v>336</v>
      </c>
      <c r="AA9" s="65">
        <v>2825</v>
      </c>
      <c r="AB9" s="129" t="s">
        <v>28</v>
      </c>
      <c r="AC9" s="130" t="s">
        <v>564</v>
      </c>
      <c r="AD9" s="144" t="str">
        <f t="shared" si="0"/>
        <v>英文四-語測英語與自主學習2學分</v>
      </c>
      <c r="AE9" s="157">
        <f>1505*G9</f>
        <v>3010</v>
      </c>
      <c r="AF9" s="158"/>
      <c r="AG9" s="157">
        <f>1468*G9</f>
        <v>2936</v>
      </c>
      <c r="AH9" s="180"/>
      <c r="AI9" s="41"/>
      <c r="AJ9" s="41"/>
      <c r="AK9" s="41"/>
    </row>
    <row r="10" spans="1:37" s="31" customFormat="1" ht="20.100000000000001" customHeight="1">
      <c r="A10" s="234">
        <v>121</v>
      </c>
      <c r="B10" s="234" t="s">
        <v>0</v>
      </c>
      <c r="C10" s="234" t="s">
        <v>68</v>
      </c>
      <c r="D10" s="237"/>
      <c r="E10" s="234" t="s">
        <v>325</v>
      </c>
      <c r="F10" s="238" t="s">
        <v>530</v>
      </c>
      <c r="G10" s="234">
        <v>2</v>
      </c>
      <c r="H10" s="234" t="s">
        <v>287</v>
      </c>
      <c r="I10" s="235">
        <v>1</v>
      </c>
      <c r="J10" s="48" t="s">
        <v>356</v>
      </c>
      <c r="K10" s="44" t="s">
        <v>69</v>
      </c>
      <c r="L10" s="51" t="s">
        <v>327</v>
      </c>
      <c r="M10" s="52" t="s">
        <v>3</v>
      </c>
      <c r="N10" s="52"/>
      <c r="O10" s="236" t="s">
        <v>3</v>
      </c>
      <c r="P10" s="236"/>
      <c r="Q10" s="236" t="s">
        <v>288</v>
      </c>
      <c r="R10" s="234" t="s">
        <v>70</v>
      </c>
      <c r="S10" s="237" t="s">
        <v>51</v>
      </c>
      <c r="T10" s="238" t="s">
        <v>71</v>
      </c>
      <c r="U10" s="238" t="s">
        <v>71</v>
      </c>
      <c r="V10" s="238"/>
      <c r="W10" s="238" t="s">
        <v>71</v>
      </c>
      <c r="X10" s="238" t="s">
        <v>71</v>
      </c>
      <c r="Y10" s="234" t="s">
        <v>72</v>
      </c>
      <c r="Z10" s="267" t="s">
        <v>357</v>
      </c>
      <c r="AA10" s="268">
        <v>2825</v>
      </c>
      <c r="AB10" s="269"/>
      <c r="AC10" s="243" t="s">
        <v>578</v>
      </c>
      <c r="AD10" s="255" t="str">
        <f t="shared" si="0"/>
        <v>全人中心-外國語文（中級英文）2學分</v>
      </c>
      <c r="AE10" s="293">
        <v>2882</v>
      </c>
      <c r="AF10" s="297"/>
      <c r="AG10" s="293">
        <v>2812</v>
      </c>
      <c r="AH10" s="181"/>
      <c r="AI10" s="41"/>
      <c r="AJ10" s="41"/>
      <c r="AK10" s="41"/>
    </row>
    <row r="11" spans="1:37" s="31" customFormat="1" ht="20.100000000000001" customHeight="1" thickBot="1">
      <c r="A11" s="234"/>
      <c r="B11" s="234"/>
      <c r="C11" s="234"/>
      <c r="D11" s="237"/>
      <c r="E11" s="234"/>
      <c r="F11" s="238"/>
      <c r="G11" s="234"/>
      <c r="H11" s="234"/>
      <c r="I11" s="235"/>
      <c r="J11" s="48" t="s">
        <v>358</v>
      </c>
      <c r="K11" s="44" t="s">
        <v>73</v>
      </c>
      <c r="L11" s="51" t="s">
        <v>327</v>
      </c>
      <c r="M11" s="52"/>
      <c r="N11" s="52" t="s">
        <v>3</v>
      </c>
      <c r="O11" s="236"/>
      <c r="P11" s="236"/>
      <c r="Q11" s="236"/>
      <c r="R11" s="234"/>
      <c r="S11" s="237"/>
      <c r="T11" s="238"/>
      <c r="U11" s="238"/>
      <c r="V11" s="238"/>
      <c r="W11" s="238"/>
      <c r="X11" s="238"/>
      <c r="Y11" s="234"/>
      <c r="Z11" s="267"/>
      <c r="AA11" s="268"/>
      <c r="AB11" s="269"/>
      <c r="AC11" s="244"/>
      <c r="AD11" s="256"/>
      <c r="AE11" s="294"/>
      <c r="AF11" s="298"/>
      <c r="AG11" s="294"/>
      <c r="AH11" s="182"/>
      <c r="AI11" s="41"/>
      <c r="AJ11" s="41"/>
      <c r="AK11" s="41"/>
    </row>
    <row r="12" spans="1:37" s="31" customFormat="1" ht="20.100000000000001" customHeight="1">
      <c r="A12" s="248">
        <v>122</v>
      </c>
      <c r="B12" s="248" t="s">
        <v>0</v>
      </c>
      <c r="C12" s="248" t="s">
        <v>74</v>
      </c>
      <c r="D12" s="253"/>
      <c r="E12" s="270" t="s">
        <v>580</v>
      </c>
      <c r="F12" s="247" t="s">
        <v>359</v>
      </c>
      <c r="G12" s="248">
        <v>2</v>
      </c>
      <c r="H12" s="248" t="s">
        <v>287</v>
      </c>
      <c r="I12" s="254">
        <v>1</v>
      </c>
      <c r="J12" s="56" t="s">
        <v>356</v>
      </c>
      <c r="K12" s="61" t="s">
        <v>69</v>
      </c>
      <c r="L12" s="62" t="s">
        <v>327</v>
      </c>
      <c r="M12" s="63" t="s">
        <v>3</v>
      </c>
      <c r="N12" s="63"/>
      <c r="O12" s="252" t="s">
        <v>3</v>
      </c>
      <c r="P12" s="252"/>
      <c r="Q12" s="252" t="s">
        <v>288</v>
      </c>
      <c r="R12" s="248" t="s">
        <v>4</v>
      </c>
      <c r="S12" s="253" t="s">
        <v>51</v>
      </c>
      <c r="T12" s="247" t="s">
        <v>75</v>
      </c>
      <c r="U12" s="247" t="s">
        <v>75</v>
      </c>
      <c r="V12" s="247"/>
      <c r="W12" s="247" t="s">
        <v>75</v>
      </c>
      <c r="X12" s="247" t="s">
        <v>75</v>
      </c>
      <c r="Y12" s="248" t="s">
        <v>72</v>
      </c>
      <c r="Z12" s="249" t="s">
        <v>531</v>
      </c>
      <c r="AA12" s="250">
        <v>2825</v>
      </c>
      <c r="AB12" s="251" t="s">
        <v>28</v>
      </c>
      <c r="AC12" s="245" t="s">
        <v>565</v>
      </c>
      <c r="AD12" s="257" t="str">
        <f t="shared" si="0"/>
        <v>英文一-文學概論2學分</v>
      </c>
      <c r="AE12" s="295">
        <v>3010</v>
      </c>
      <c r="AF12" s="299"/>
      <c r="AG12" s="295">
        <v>2936</v>
      </c>
      <c r="AH12" s="183"/>
      <c r="AI12" s="41"/>
      <c r="AJ12" s="41"/>
      <c r="AK12" s="41"/>
    </row>
    <row r="13" spans="1:37" s="31" customFormat="1" ht="20.100000000000001" customHeight="1" thickBot="1">
      <c r="A13" s="248"/>
      <c r="B13" s="248"/>
      <c r="C13" s="248"/>
      <c r="D13" s="253"/>
      <c r="E13" s="248"/>
      <c r="F13" s="247"/>
      <c r="G13" s="248"/>
      <c r="H13" s="248"/>
      <c r="I13" s="254"/>
      <c r="J13" s="56" t="s">
        <v>358</v>
      </c>
      <c r="K13" s="61" t="s">
        <v>73</v>
      </c>
      <c r="L13" s="62" t="s">
        <v>327</v>
      </c>
      <c r="M13" s="63"/>
      <c r="N13" s="63" t="s">
        <v>3</v>
      </c>
      <c r="O13" s="252"/>
      <c r="P13" s="252"/>
      <c r="Q13" s="252"/>
      <c r="R13" s="248"/>
      <c r="S13" s="253"/>
      <c r="T13" s="247"/>
      <c r="U13" s="247"/>
      <c r="V13" s="247"/>
      <c r="W13" s="247"/>
      <c r="X13" s="247"/>
      <c r="Y13" s="248"/>
      <c r="Z13" s="249"/>
      <c r="AA13" s="250"/>
      <c r="AB13" s="251"/>
      <c r="AC13" s="246"/>
      <c r="AD13" s="258"/>
      <c r="AE13" s="296"/>
      <c r="AF13" s="300"/>
      <c r="AG13" s="296"/>
      <c r="AH13" s="184"/>
      <c r="AI13" s="41"/>
      <c r="AJ13" s="41"/>
      <c r="AK13" s="41"/>
    </row>
    <row r="14" spans="1:37" s="31" customFormat="1" ht="20.100000000000001" customHeight="1">
      <c r="A14" s="259">
        <v>138</v>
      </c>
      <c r="B14" s="259" t="s">
        <v>0</v>
      </c>
      <c r="C14" s="259" t="s">
        <v>125</v>
      </c>
      <c r="D14" s="261"/>
      <c r="E14" s="263" t="s">
        <v>582</v>
      </c>
      <c r="F14" s="227" t="s">
        <v>400</v>
      </c>
      <c r="G14" s="259">
        <v>3</v>
      </c>
      <c r="H14" s="67" t="s">
        <v>287</v>
      </c>
      <c r="I14" s="69">
        <v>0</v>
      </c>
      <c r="J14" s="67" t="s">
        <v>401</v>
      </c>
      <c r="K14" s="70" t="s">
        <v>126</v>
      </c>
      <c r="L14" s="71" t="s">
        <v>327</v>
      </c>
      <c r="M14" s="72"/>
      <c r="N14" s="72" t="s">
        <v>3</v>
      </c>
      <c r="O14" s="73"/>
      <c r="P14" s="73"/>
      <c r="Q14" s="73" t="s">
        <v>288</v>
      </c>
      <c r="R14" s="67" t="s">
        <v>4</v>
      </c>
      <c r="S14" s="68" t="s">
        <v>51</v>
      </c>
      <c r="T14" s="74" t="s">
        <v>127</v>
      </c>
      <c r="U14" s="74" t="s">
        <v>127</v>
      </c>
      <c r="V14" s="74" t="s">
        <v>128</v>
      </c>
      <c r="W14" s="74" t="s">
        <v>127</v>
      </c>
      <c r="X14" s="74"/>
      <c r="Y14" s="67" t="s">
        <v>129</v>
      </c>
      <c r="Z14" s="75" t="s">
        <v>402</v>
      </c>
      <c r="AA14" s="75">
        <v>2849</v>
      </c>
      <c r="AB14" s="131" t="s">
        <v>130</v>
      </c>
      <c r="AC14" s="265" t="s">
        <v>566</v>
      </c>
      <c r="AD14" s="145" t="str">
        <f t="shared" si="0"/>
        <v>商管二-微積分3學分</v>
      </c>
      <c r="AE14" s="159">
        <f t="shared" ref="AE14" si="3">1441*G14</f>
        <v>4323</v>
      </c>
      <c r="AF14" s="281">
        <f>AE14+AE15</f>
        <v>5033</v>
      </c>
      <c r="AG14" s="159">
        <f t="shared" ref="AG14" si="4">1406*G14</f>
        <v>4218</v>
      </c>
      <c r="AH14" s="281">
        <f>AG14+AG15</f>
        <v>4911</v>
      </c>
      <c r="AI14" s="41"/>
      <c r="AJ14" s="41"/>
      <c r="AK14" s="41"/>
    </row>
    <row r="15" spans="1:37" s="31" customFormat="1" ht="20.100000000000001" customHeight="1" thickBot="1">
      <c r="A15" s="260"/>
      <c r="B15" s="260"/>
      <c r="C15" s="260"/>
      <c r="D15" s="262"/>
      <c r="E15" s="264"/>
      <c r="F15" s="228"/>
      <c r="G15" s="260"/>
      <c r="H15" s="67"/>
      <c r="I15" s="69"/>
      <c r="J15" s="67"/>
      <c r="K15" s="70"/>
      <c r="L15" s="71"/>
      <c r="M15" s="72"/>
      <c r="N15" s="72"/>
      <c r="O15" s="73"/>
      <c r="P15" s="73"/>
      <c r="Q15" s="73"/>
      <c r="R15" s="67"/>
      <c r="S15" s="68"/>
      <c r="T15" s="74"/>
      <c r="U15" s="74"/>
      <c r="V15" s="74"/>
      <c r="W15" s="74"/>
      <c r="X15" s="74"/>
      <c r="Y15" s="67"/>
      <c r="Z15" s="75"/>
      <c r="AA15" s="75"/>
      <c r="AB15" s="131"/>
      <c r="AC15" s="266"/>
      <c r="AD15" s="146" t="s">
        <v>590</v>
      </c>
      <c r="AE15" s="160">
        <v>710</v>
      </c>
      <c r="AF15" s="282"/>
      <c r="AG15" s="160">
        <v>693</v>
      </c>
      <c r="AH15" s="282"/>
      <c r="AI15" s="41"/>
      <c r="AJ15" s="41"/>
      <c r="AK15" s="41"/>
    </row>
    <row r="16" spans="1:37" s="31" customFormat="1" ht="20.100000000000001" customHeight="1" thickBot="1">
      <c r="A16" s="96">
        <v>140</v>
      </c>
      <c r="B16" s="96" t="s">
        <v>0</v>
      </c>
      <c r="C16" s="96" t="s">
        <v>138</v>
      </c>
      <c r="D16" s="97"/>
      <c r="E16" s="98" t="s">
        <v>583</v>
      </c>
      <c r="F16" s="99" t="s">
        <v>408</v>
      </c>
      <c r="G16" s="96">
        <v>3</v>
      </c>
      <c r="H16" s="96" t="s">
        <v>287</v>
      </c>
      <c r="I16" s="100">
        <v>0</v>
      </c>
      <c r="J16" s="96" t="s">
        <v>409</v>
      </c>
      <c r="K16" s="101" t="s">
        <v>139</v>
      </c>
      <c r="L16" s="102" t="s">
        <v>330</v>
      </c>
      <c r="M16" s="103"/>
      <c r="N16" s="103" t="s">
        <v>3</v>
      </c>
      <c r="O16" s="104" t="s">
        <v>3</v>
      </c>
      <c r="P16" s="104"/>
      <c r="Q16" s="104"/>
      <c r="R16" s="96" t="s">
        <v>140</v>
      </c>
      <c r="S16" s="97" t="s">
        <v>141</v>
      </c>
      <c r="T16" s="99"/>
      <c r="U16" s="99" t="s">
        <v>6</v>
      </c>
      <c r="V16" s="99" t="s">
        <v>6</v>
      </c>
      <c r="W16" s="99" t="s">
        <v>142</v>
      </c>
      <c r="X16" s="99"/>
      <c r="Y16" s="96" t="s">
        <v>143</v>
      </c>
      <c r="Z16" s="105" t="s">
        <v>410</v>
      </c>
      <c r="AA16" s="105">
        <v>2875</v>
      </c>
      <c r="AB16" s="132" t="s">
        <v>144</v>
      </c>
      <c r="AC16" s="133" t="s">
        <v>567</v>
      </c>
      <c r="AD16" s="147" t="str">
        <f t="shared" si="0"/>
        <v>軟創二-軟體測試與驗證3學分</v>
      </c>
      <c r="AE16" s="161">
        <f>1548*G16</f>
        <v>4644</v>
      </c>
      <c r="AF16" s="162"/>
      <c r="AG16" s="161">
        <f>1510*G16</f>
        <v>4530</v>
      </c>
      <c r="AH16" s="185"/>
      <c r="AI16" s="41"/>
      <c r="AJ16" s="41"/>
      <c r="AK16" s="41"/>
    </row>
    <row r="17" spans="1:37" s="31" customFormat="1" ht="20.100000000000001" customHeight="1" thickBot="1">
      <c r="A17" s="96">
        <v>141</v>
      </c>
      <c r="B17" s="96" t="s">
        <v>0</v>
      </c>
      <c r="C17" s="96" t="s">
        <v>145</v>
      </c>
      <c r="D17" s="97"/>
      <c r="E17" s="98" t="s">
        <v>584</v>
      </c>
      <c r="F17" s="99" t="s">
        <v>411</v>
      </c>
      <c r="G17" s="96">
        <v>3</v>
      </c>
      <c r="H17" s="96" t="s">
        <v>287</v>
      </c>
      <c r="I17" s="100">
        <v>0</v>
      </c>
      <c r="J17" s="96" t="s">
        <v>412</v>
      </c>
      <c r="K17" s="101" t="s">
        <v>146</v>
      </c>
      <c r="L17" s="102" t="s">
        <v>330</v>
      </c>
      <c r="M17" s="103" t="s">
        <v>3</v>
      </c>
      <c r="N17" s="103"/>
      <c r="O17" s="104"/>
      <c r="P17" s="104" t="s">
        <v>3</v>
      </c>
      <c r="Q17" s="104"/>
      <c r="R17" s="96" t="s">
        <v>4</v>
      </c>
      <c r="S17" s="97" t="s">
        <v>33</v>
      </c>
      <c r="T17" s="99" t="s">
        <v>34</v>
      </c>
      <c r="U17" s="99" t="s">
        <v>34</v>
      </c>
      <c r="V17" s="99" t="s">
        <v>34</v>
      </c>
      <c r="W17" s="99" t="s">
        <v>34</v>
      </c>
      <c r="X17" s="99"/>
      <c r="Y17" s="96" t="s">
        <v>143</v>
      </c>
      <c r="Z17" s="105" t="s">
        <v>413</v>
      </c>
      <c r="AA17" s="105">
        <v>2875</v>
      </c>
      <c r="AB17" s="132" t="s">
        <v>144</v>
      </c>
      <c r="AC17" s="133" t="s">
        <v>568</v>
      </c>
      <c r="AD17" s="147" t="str">
        <f t="shared" si="0"/>
        <v>軟創三-計算機網路3學分</v>
      </c>
      <c r="AE17" s="161">
        <f>1548*G17</f>
        <v>4644</v>
      </c>
      <c r="AF17" s="162"/>
      <c r="AG17" s="161">
        <f>1510*G17</f>
        <v>4530</v>
      </c>
      <c r="AH17" s="185"/>
      <c r="AI17" s="41"/>
      <c r="AJ17" s="41"/>
      <c r="AK17" s="41"/>
    </row>
    <row r="18" spans="1:37" s="31" customFormat="1" ht="20.100000000000001" customHeight="1" thickBot="1">
      <c r="A18" s="76">
        <v>143</v>
      </c>
      <c r="B18" s="76" t="s">
        <v>0</v>
      </c>
      <c r="C18" s="76" t="s">
        <v>156</v>
      </c>
      <c r="D18" s="77"/>
      <c r="E18" s="78" t="s">
        <v>581</v>
      </c>
      <c r="F18" s="79" t="s">
        <v>422</v>
      </c>
      <c r="G18" s="76">
        <v>3</v>
      </c>
      <c r="H18" s="76" t="s">
        <v>287</v>
      </c>
      <c r="I18" s="80">
        <v>1</v>
      </c>
      <c r="J18" s="76" t="s">
        <v>423</v>
      </c>
      <c r="K18" s="81" t="s">
        <v>157</v>
      </c>
      <c r="L18" s="82" t="s">
        <v>424</v>
      </c>
      <c r="M18" s="83" t="s">
        <v>3</v>
      </c>
      <c r="N18" s="83"/>
      <c r="O18" s="84" t="s">
        <v>3</v>
      </c>
      <c r="P18" s="84"/>
      <c r="Q18" s="84" t="s">
        <v>288</v>
      </c>
      <c r="R18" s="76" t="s">
        <v>158</v>
      </c>
      <c r="S18" s="77" t="s">
        <v>14</v>
      </c>
      <c r="T18" s="79"/>
      <c r="U18" s="79" t="s">
        <v>127</v>
      </c>
      <c r="V18" s="79"/>
      <c r="W18" s="79" t="s">
        <v>127</v>
      </c>
      <c r="X18" s="79" t="s">
        <v>127</v>
      </c>
      <c r="Y18" s="76" t="s">
        <v>159</v>
      </c>
      <c r="Z18" s="85" t="s">
        <v>425</v>
      </c>
      <c r="AA18" s="85">
        <v>2829</v>
      </c>
      <c r="AB18" s="134" t="s">
        <v>160</v>
      </c>
      <c r="AC18" s="135" t="s">
        <v>569</v>
      </c>
      <c r="AD18" s="148" t="str">
        <f t="shared" si="0"/>
        <v>經濟一-會計學3學分</v>
      </c>
      <c r="AE18" s="163">
        <f t="shared" ref="AE18:AE23" si="5">1441*G18</f>
        <v>4323</v>
      </c>
      <c r="AF18" s="164"/>
      <c r="AG18" s="163">
        <f t="shared" ref="AG18:AG23" si="6">1406*G18</f>
        <v>4218</v>
      </c>
      <c r="AH18" s="186"/>
      <c r="AI18" s="41"/>
      <c r="AJ18" s="41"/>
      <c r="AK18" s="41"/>
    </row>
    <row r="19" spans="1:37" s="31" customFormat="1" ht="20.100000000000001" customHeight="1" thickBot="1">
      <c r="A19" s="67">
        <v>144</v>
      </c>
      <c r="B19" s="67" t="s">
        <v>0</v>
      </c>
      <c r="C19" s="67" t="s">
        <v>161</v>
      </c>
      <c r="D19" s="68"/>
      <c r="E19" s="126" t="s">
        <v>585</v>
      </c>
      <c r="F19" s="74" t="s">
        <v>422</v>
      </c>
      <c r="G19" s="67">
        <v>4</v>
      </c>
      <c r="H19" s="67" t="s">
        <v>287</v>
      </c>
      <c r="I19" s="69">
        <v>0</v>
      </c>
      <c r="J19" s="67" t="s">
        <v>426</v>
      </c>
      <c r="K19" s="70" t="s">
        <v>162</v>
      </c>
      <c r="L19" s="71" t="s">
        <v>424</v>
      </c>
      <c r="M19" s="72" t="s">
        <v>3</v>
      </c>
      <c r="N19" s="72"/>
      <c r="O19" s="73"/>
      <c r="P19" s="73"/>
      <c r="Q19" s="73" t="s">
        <v>288</v>
      </c>
      <c r="R19" s="67" t="s">
        <v>4</v>
      </c>
      <c r="S19" s="68" t="s">
        <v>51</v>
      </c>
      <c r="T19" s="74" t="s">
        <v>127</v>
      </c>
      <c r="U19" s="74" t="s">
        <v>127</v>
      </c>
      <c r="V19" s="74"/>
      <c r="W19" s="74" t="s">
        <v>127</v>
      </c>
      <c r="X19" s="74" t="s">
        <v>127</v>
      </c>
      <c r="Y19" s="67" t="s">
        <v>163</v>
      </c>
      <c r="Z19" s="75" t="s">
        <v>427</v>
      </c>
      <c r="AA19" s="75">
        <v>2849</v>
      </c>
      <c r="AB19" s="131" t="s">
        <v>130</v>
      </c>
      <c r="AC19" s="136" t="s">
        <v>570</v>
      </c>
      <c r="AD19" s="149" t="str">
        <f t="shared" si="0"/>
        <v>商管一-會計學4學分</v>
      </c>
      <c r="AE19" s="165">
        <f t="shared" si="5"/>
        <v>5764</v>
      </c>
      <c r="AF19" s="166"/>
      <c r="AG19" s="165">
        <f t="shared" si="6"/>
        <v>5624</v>
      </c>
      <c r="AH19" s="187"/>
      <c r="AI19" s="41"/>
      <c r="AJ19" s="41"/>
      <c r="AK19" s="41"/>
    </row>
    <row r="20" spans="1:37" s="31" customFormat="1" ht="20.100000000000001" customHeight="1" thickBot="1">
      <c r="A20" s="86">
        <v>145</v>
      </c>
      <c r="B20" s="86" t="s">
        <v>0</v>
      </c>
      <c r="C20" s="86" t="s">
        <v>164</v>
      </c>
      <c r="D20" s="87"/>
      <c r="E20" s="88" t="s">
        <v>586</v>
      </c>
      <c r="F20" s="89" t="s">
        <v>422</v>
      </c>
      <c r="G20" s="86">
        <v>2</v>
      </c>
      <c r="H20" s="86" t="s">
        <v>287</v>
      </c>
      <c r="I20" s="90">
        <v>0</v>
      </c>
      <c r="J20" s="86" t="s">
        <v>429</v>
      </c>
      <c r="K20" s="91" t="s">
        <v>165</v>
      </c>
      <c r="L20" s="92" t="s">
        <v>330</v>
      </c>
      <c r="M20" s="93"/>
      <c r="N20" s="93" t="s">
        <v>3</v>
      </c>
      <c r="O20" s="94"/>
      <c r="P20" s="94" t="s">
        <v>3</v>
      </c>
      <c r="Q20" s="94" t="s">
        <v>288</v>
      </c>
      <c r="R20" s="86" t="s">
        <v>166</v>
      </c>
      <c r="S20" s="87" t="s">
        <v>167</v>
      </c>
      <c r="T20" s="89"/>
      <c r="U20" s="89"/>
      <c r="V20" s="89"/>
      <c r="W20" s="89" t="s">
        <v>127</v>
      </c>
      <c r="X20" s="89" t="s">
        <v>127</v>
      </c>
      <c r="Y20" s="86" t="s">
        <v>168</v>
      </c>
      <c r="Z20" s="95" t="s">
        <v>430</v>
      </c>
      <c r="AA20" s="95">
        <v>2850</v>
      </c>
      <c r="AB20" s="137" t="s">
        <v>169</v>
      </c>
      <c r="AC20" s="138" t="s">
        <v>571</v>
      </c>
      <c r="AD20" s="150" t="str">
        <f t="shared" si="0"/>
        <v>運管二-會計學2學分</v>
      </c>
      <c r="AE20" s="167">
        <f t="shared" si="5"/>
        <v>2882</v>
      </c>
      <c r="AF20" s="168"/>
      <c r="AG20" s="167">
        <f t="shared" si="6"/>
        <v>2812</v>
      </c>
      <c r="AH20" s="188"/>
      <c r="AI20" s="41"/>
      <c r="AJ20" s="41"/>
      <c r="AK20" s="41"/>
    </row>
    <row r="21" spans="1:37" s="31" customFormat="1" ht="20.100000000000001" customHeight="1">
      <c r="A21" s="259">
        <v>146</v>
      </c>
      <c r="B21" s="259" t="s">
        <v>0</v>
      </c>
      <c r="C21" s="259" t="s">
        <v>170</v>
      </c>
      <c r="D21" s="261"/>
      <c r="E21" s="263" t="s">
        <v>585</v>
      </c>
      <c r="F21" s="227" t="s">
        <v>431</v>
      </c>
      <c r="G21" s="259">
        <v>4</v>
      </c>
      <c r="H21" s="67" t="s">
        <v>287</v>
      </c>
      <c r="I21" s="69">
        <v>0</v>
      </c>
      <c r="J21" s="67" t="s">
        <v>432</v>
      </c>
      <c r="K21" s="70" t="s">
        <v>171</v>
      </c>
      <c r="L21" s="71" t="s">
        <v>372</v>
      </c>
      <c r="M21" s="72"/>
      <c r="N21" s="72" t="s">
        <v>3</v>
      </c>
      <c r="O21" s="73"/>
      <c r="P21" s="73"/>
      <c r="Q21" s="73" t="s">
        <v>288</v>
      </c>
      <c r="R21" s="67" t="s">
        <v>149</v>
      </c>
      <c r="S21" s="68" t="s">
        <v>172</v>
      </c>
      <c r="T21" s="74" t="s">
        <v>6</v>
      </c>
      <c r="U21" s="74" t="s">
        <v>6</v>
      </c>
      <c r="V21" s="74" t="s">
        <v>6</v>
      </c>
      <c r="W21" s="74" t="s">
        <v>6</v>
      </c>
      <c r="X21" s="74" t="s">
        <v>6</v>
      </c>
      <c r="Y21" s="67" t="s">
        <v>113</v>
      </c>
      <c r="Z21" s="75" t="s">
        <v>433</v>
      </c>
      <c r="AA21" s="75">
        <v>2849</v>
      </c>
      <c r="AB21" s="131" t="s">
        <v>130</v>
      </c>
      <c r="AC21" s="265" t="s">
        <v>572</v>
      </c>
      <c r="AD21" s="145" t="str">
        <f t="shared" si="0"/>
        <v>商管一-經濟學4學分</v>
      </c>
      <c r="AE21" s="159">
        <f t="shared" si="5"/>
        <v>5764</v>
      </c>
      <c r="AF21" s="283">
        <f>AE21+AE22</f>
        <v>6474</v>
      </c>
      <c r="AG21" s="159">
        <f t="shared" si="6"/>
        <v>5624</v>
      </c>
      <c r="AH21" s="283">
        <f>AG21+AG22</f>
        <v>6317</v>
      </c>
      <c r="AI21" s="41"/>
      <c r="AJ21" s="41"/>
      <c r="AK21" s="41"/>
    </row>
    <row r="22" spans="1:37" s="31" customFormat="1" ht="20.100000000000001" customHeight="1" thickBot="1">
      <c r="A22" s="260"/>
      <c r="B22" s="260"/>
      <c r="C22" s="260"/>
      <c r="D22" s="262"/>
      <c r="E22" s="264"/>
      <c r="F22" s="228"/>
      <c r="G22" s="260"/>
      <c r="H22" s="67"/>
      <c r="I22" s="69"/>
      <c r="J22" s="67"/>
      <c r="K22" s="70"/>
      <c r="L22" s="71"/>
      <c r="M22" s="72"/>
      <c r="N22" s="72"/>
      <c r="O22" s="73"/>
      <c r="P22" s="73"/>
      <c r="Q22" s="73"/>
      <c r="R22" s="67"/>
      <c r="S22" s="68"/>
      <c r="T22" s="74"/>
      <c r="U22" s="74"/>
      <c r="V22" s="74"/>
      <c r="W22" s="74"/>
      <c r="X22" s="74"/>
      <c r="Y22" s="67"/>
      <c r="Z22" s="75"/>
      <c r="AA22" s="75"/>
      <c r="AB22" s="131"/>
      <c r="AC22" s="266"/>
      <c r="AD22" s="146" t="s">
        <v>591</v>
      </c>
      <c r="AE22" s="160">
        <v>710</v>
      </c>
      <c r="AF22" s="284"/>
      <c r="AG22" s="160">
        <v>693</v>
      </c>
      <c r="AH22" s="284"/>
      <c r="AI22" s="41"/>
      <c r="AJ22" s="41"/>
      <c r="AK22" s="41"/>
    </row>
    <row r="23" spans="1:37" s="31" customFormat="1" ht="20.100000000000001" customHeight="1" thickBot="1">
      <c r="A23" s="86">
        <v>147</v>
      </c>
      <c r="B23" s="86" t="s">
        <v>0</v>
      </c>
      <c r="C23" s="86" t="s">
        <v>173</v>
      </c>
      <c r="D23" s="87"/>
      <c r="E23" s="88" t="s">
        <v>587</v>
      </c>
      <c r="F23" s="89" t="s">
        <v>434</v>
      </c>
      <c r="G23" s="86">
        <v>2</v>
      </c>
      <c r="H23" s="86" t="s">
        <v>287</v>
      </c>
      <c r="I23" s="90">
        <v>1</v>
      </c>
      <c r="J23" s="86" t="s">
        <v>435</v>
      </c>
      <c r="K23" s="91" t="s">
        <v>174</v>
      </c>
      <c r="L23" s="92" t="s">
        <v>327</v>
      </c>
      <c r="M23" s="93"/>
      <c r="N23" s="93" t="s">
        <v>3</v>
      </c>
      <c r="O23" s="94"/>
      <c r="P23" s="94" t="s">
        <v>3</v>
      </c>
      <c r="Q23" s="94" t="s">
        <v>288</v>
      </c>
      <c r="R23" s="86" t="s">
        <v>4</v>
      </c>
      <c r="S23" s="87" t="s">
        <v>5</v>
      </c>
      <c r="T23" s="89" t="s">
        <v>6</v>
      </c>
      <c r="U23" s="89" t="s">
        <v>6</v>
      </c>
      <c r="V23" s="89" t="s">
        <v>6</v>
      </c>
      <c r="W23" s="89"/>
      <c r="X23" s="89"/>
      <c r="Y23" s="86" t="s">
        <v>168</v>
      </c>
      <c r="Z23" s="95" t="s">
        <v>436</v>
      </c>
      <c r="AA23" s="95">
        <v>2850</v>
      </c>
      <c r="AB23" s="137" t="s">
        <v>169</v>
      </c>
      <c r="AC23" s="138" t="s">
        <v>573</v>
      </c>
      <c r="AD23" s="150" t="str">
        <f t="shared" si="0"/>
        <v>運管一-產業經濟學2學分</v>
      </c>
      <c r="AE23" s="167">
        <f t="shared" si="5"/>
        <v>2882</v>
      </c>
      <c r="AF23" s="168"/>
      <c r="AG23" s="167">
        <f t="shared" si="6"/>
        <v>2812</v>
      </c>
      <c r="AH23" s="188"/>
      <c r="AI23" s="41"/>
      <c r="AJ23" s="41"/>
      <c r="AK23" s="41"/>
    </row>
    <row r="24" spans="1:37" s="31" customFormat="1" ht="20.100000000000001" customHeight="1">
      <c r="A24" s="271">
        <v>149</v>
      </c>
      <c r="B24" s="271" t="s">
        <v>0</v>
      </c>
      <c r="C24" s="271" t="s">
        <v>179</v>
      </c>
      <c r="D24" s="273"/>
      <c r="E24" s="275" t="s">
        <v>588</v>
      </c>
      <c r="F24" s="277" t="s">
        <v>537</v>
      </c>
      <c r="G24" s="271">
        <v>2</v>
      </c>
      <c r="H24" s="106" t="s">
        <v>287</v>
      </c>
      <c r="I24" s="107">
        <v>0</v>
      </c>
      <c r="J24" s="106" t="s">
        <v>442</v>
      </c>
      <c r="K24" s="108" t="s">
        <v>180</v>
      </c>
      <c r="L24" s="109" t="s">
        <v>330</v>
      </c>
      <c r="M24" s="110"/>
      <c r="N24" s="110" t="s">
        <v>3</v>
      </c>
      <c r="O24" s="111" t="s">
        <v>3</v>
      </c>
      <c r="P24" s="111"/>
      <c r="Q24" s="111" t="s">
        <v>288</v>
      </c>
      <c r="R24" s="106" t="s">
        <v>149</v>
      </c>
      <c r="S24" s="112" t="s">
        <v>26</v>
      </c>
      <c r="T24" s="113" t="s">
        <v>128</v>
      </c>
      <c r="U24" s="113"/>
      <c r="V24" s="113" t="s">
        <v>443</v>
      </c>
      <c r="W24" s="113" t="s">
        <v>444</v>
      </c>
      <c r="X24" s="113" t="s">
        <v>445</v>
      </c>
      <c r="Y24" s="106" t="s">
        <v>182</v>
      </c>
      <c r="Z24" s="114" t="s">
        <v>446</v>
      </c>
      <c r="AA24" s="114">
        <v>2868</v>
      </c>
      <c r="AB24" s="139" t="s">
        <v>183</v>
      </c>
      <c r="AC24" s="279" t="s">
        <v>574</v>
      </c>
      <c r="AD24" s="151" t="str">
        <f t="shared" si="0"/>
        <v>大傳一-圖文影像軟體工具（二） 2學分</v>
      </c>
      <c r="AE24" s="169">
        <f>1548*G24</f>
        <v>3096</v>
      </c>
      <c r="AF24" s="285">
        <f>AE24+AE25</f>
        <v>4662</v>
      </c>
      <c r="AG24" s="169">
        <f>1510*G24</f>
        <v>3020</v>
      </c>
      <c r="AH24" s="285">
        <f>AG24+AG25</f>
        <v>4548</v>
      </c>
      <c r="AI24" s="41"/>
      <c r="AJ24" s="41"/>
      <c r="AK24" s="41"/>
    </row>
    <row r="25" spans="1:37" s="31" customFormat="1" ht="20.100000000000001" customHeight="1" thickBot="1">
      <c r="A25" s="272"/>
      <c r="B25" s="272"/>
      <c r="C25" s="272"/>
      <c r="D25" s="274"/>
      <c r="E25" s="276"/>
      <c r="F25" s="278"/>
      <c r="G25" s="272"/>
      <c r="H25" s="106"/>
      <c r="I25" s="107"/>
      <c r="J25" s="106"/>
      <c r="K25" s="108"/>
      <c r="L25" s="109"/>
      <c r="M25" s="110"/>
      <c r="N25" s="110"/>
      <c r="O25" s="111"/>
      <c r="P25" s="111"/>
      <c r="Q25" s="111"/>
      <c r="R25" s="106"/>
      <c r="S25" s="112"/>
      <c r="T25" s="113"/>
      <c r="U25" s="113"/>
      <c r="V25" s="113"/>
      <c r="W25" s="113"/>
      <c r="X25" s="113"/>
      <c r="Y25" s="106"/>
      <c r="Z25" s="114"/>
      <c r="AA25" s="114"/>
      <c r="AB25" s="139"/>
      <c r="AC25" s="280"/>
      <c r="AD25" s="152" t="s">
        <v>603</v>
      </c>
      <c r="AE25" s="170">
        <v>1566</v>
      </c>
      <c r="AF25" s="286"/>
      <c r="AG25" s="170">
        <v>1528</v>
      </c>
      <c r="AH25" s="286"/>
      <c r="AI25" s="41"/>
      <c r="AJ25" s="41"/>
      <c r="AK25" s="41"/>
    </row>
    <row r="26" spans="1:37" s="31" customFormat="1" ht="20.100000000000001" customHeight="1" thickBot="1">
      <c r="A26" s="106">
        <v>150</v>
      </c>
      <c r="B26" s="106" t="s">
        <v>0</v>
      </c>
      <c r="C26" s="106" t="s">
        <v>184</v>
      </c>
      <c r="D26" s="112"/>
      <c r="E26" s="115" t="s">
        <v>588</v>
      </c>
      <c r="F26" s="113" t="s">
        <v>447</v>
      </c>
      <c r="G26" s="106">
        <v>2</v>
      </c>
      <c r="H26" s="106" t="s">
        <v>287</v>
      </c>
      <c r="I26" s="107">
        <v>0</v>
      </c>
      <c r="J26" s="106" t="s">
        <v>448</v>
      </c>
      <c r="K26" s="108" t="s">
        <v>185</v>
      </c>
      <c r="L26" s="109" t="s">
        <v>327</v>
      </c>
      <c r="M26" s="110"/>
      <c r="N26" s="110" t="s">
        <v>3</v>
      </c>
      <c r="O26" s="111" t="s">
        <v>3</v>
      </c>
      <c r="P26" s="111"/>
      <c r="Q26" s="111" t="s">
        <v>288</v>
      </c>
      <c r="R26" s="106" t="s">
        <v>18</v>
      </c>
      <c r="S26" s="112" t="s">
        <v>51</v>
      </c>
      <c r="T26" s="113"/>
      <c r="U26" s="113" t="s">
        <v>128</v>
      </c>
      <c r="V26" s="113"/>
      <c r="W26" s="113" t="s">
        <v>128</v>
      </c>
      <c r="X26" s="113"/>
      <c r="Y26" s="106" t="s">
        <v>27</v>
      </c>
      <c r="Z26" s="114" t="s">
        <v>449</v>
      </c>
      <c r="AA26" s="114">
        <v>2868</v>
      </c>
      <c r="AB26" s="139" t="s">
        <v>183</v>
      </c>
      <c r="AC26" s="140" t="s">
        <v>575</v>
      </c>
      <c r="AD26" s="153" t="str">
        <f t="shared" si="0"/>
        <v>大傳一-視覺傳播2學分</v>
      </c>
      <c r="AE26" s="171">
        <f>1548*G26</f>
        <v>3096</v>
      </c>
      <c r="AF26" s="172"/>
      <c r="AG26" s="171">
        <f t="shared" ref="AG26:AG27" si="7">1510*G26</f>
        <v>3020</v>
      </c>
      <c r="AH26" s="189"/>
      <c r="AI26" s="41"/>
      <c r="AJ26" s="41"/>
      <c r="AK26" s="41"/>
    </row>
    <row r="27" spans="1:37" s="31" customFormat="1" ht="20.100000000000001" customHeight="1" thickBot="1">
      <c r="A27" s="116">
        <v>151</v>
      </c>
      <c r="B27" s="116" t="s">
        <v>0</v>
      </c>
      <c r="C27" s="116" t="s">
        <v>188</v>
      </c>
      <c r="D27" s="117"/>
      <c r="E27" s="118" t="s">
        <v>589</v>
      </c>
      <c r="F27" s="119" t="s">
        <v>451</v>
      </c>
      <c r="G27" s="116">
        <v>2</v>
      </c>
      <c r="H27" s="116" t="s">
        <v>289</v>
      </c>
      <c r="I27" s="120">
        <v>0</v>
      </c>
      <c r="J27" s="116" t="s">
        <v>452</v>
      </c>
      <c r="K27" s="121" t="s">
        <v>189</v>
      </c>
      <c r="L27" s="122" t="s">
        <v>327</v>
      </c>
      <c r="M27" s="123"/>
      <c r="N27" s="123" t="s">
        <v>3</v>
      </c>
      <c r="O27" s="124" t="s">
        <v>3</v>
      </c>
      <c r="P27" s="124"/>
      <c r="Q27" s="124"/>
      <c r="R27" s="116" t="s">
        <v>50</v>
      </c>
      <c r="S27" s="117" t="s">
        <v>167</v>
      </c>
      <c r="T27" s="119"/>
      <c r="U27" s="119" t="s">
        <v>6</v>
      </c>
      <c r="V27" s="119"/>
      <c r="W27" s="119" t="s">
        <v>6</v>
      </c>
      <c r="X27" s="119" t="s">
        <v>6</v>
      </c>
      <c r="Y27" s="116" t="s">
        <v>190</v>
      </c>
      <c r="Z27" s="125" t="s">
        <v>430</v>
      </c>
      <c r="AA27" s="125">
        <v>3899</v>
      </c>
      <c r="AB27" s="141" t="s">
        <v>191</v>
      </c>
      <c r="AC27" s="142" t="s">
        <v>576</v>
      </c>
      <c r="AD27" s="154" t="str">
        <f t="shared" si="0"/>
        <v>文創二-實用金工造形欣賞2學分</v>
      </c>
      <c r="AE27" s="173">
        <f>1548*G27</f>
        <v>3096</v>
      </c>
      <c r="AF27" s="174"/>
      <c r="AG27" s="173">
        <f t="shared" si="7"/>
        <v>3020</v>
      </c>
      <c r="AH27" s="190"/>
      <c r="AI27" s="41"/>
      <c r="AJ27" s="41"/>
      <c r="AK27" s="41"/>
    </row>
    <row r="28" spans="1:37" s="31" customFormat="1" ht="20.100000000000001" customHeight="1" thickBot="1">
      <c r="A28" s="48">
        <v>154</v>
      </c>
      <c r="B28" s="48" t="s">
        <v>0</v>
      </c>
      <c r="C28" s="48" t="s">
        <v>203</v>
      </c>
      <c r="D28" s="45" t="s">
        <v>198</v>
      </c>
      <c r="E28" s="48" t="s">
        <v>325</v>
      </c>
      <c r="F28" s="54" t="s">
        <v>460</v>
      </c>
      <c r="G28" s="48">
        <v>2</v>
      </c>
      <c r="H28" s="48" t="s">
        <v>291</v>
      </c>
      <c r="I28" s="50">
        <v>0</v>
      </c>
      <c r="J28" s="48" t="s">
        <v>461</v>
      </c>
      <c r="K28" s="44" t="s">
        <v>204</v>
      </c>
      <c r="L28" s="51" t="s">
        <v>330</v>
      </c>
      <c r="M28" s="52"/>
      <c r="N28" s="52" t="s">
        <v>3</v>
      </c>
      <c r="O28" s="53" t="s">
        <v>3</v>
      </c>
      <c r="P28" s="53"/>
      <c r="Q28" s="53" t="s">
        <v>288</v>
      </c>
      <c r="R28" s="48" t="s">
        <v>4</v>
      </c>
      <c r="S28" s="45" t="s">
        <v>5</v>
      </c>
      <c r="T28" s="54" t="s">
        <v>142</v>
      </c>
      <c r="U28" s="54" t="s">
        <v>142</v>
      </c>
      <c r="V28" s="54" t="s">
        <v>142</v>
      </c>
      <c r="W28" s="54"/>
      <c r="X28" s="54"/>
      <c r="Y28" s="48" t="s">
        <v>205</v>
      </c>
      <c r="Z28" s="55" t="s">
        <v>462</v>
      </c>
      <c r="AA28" s="55">
        <v>3120</v>
      </c>
      <c r="AB28" s="127" t="s">
        <v>8</v>
      </c>
      <c r="AC28" s="128" t="s">
        <v>594</v>
      </c>
      <c r="AD28" s="143" t="str">
        <f t="shared" si="0"/>
        <v>全人中心-科技管理2學分</v>
      </c>
      <c r="AE28" s="155">
        <f t="shared" ref="AE28:AE33" si="8">1441*G28</f>
        <v>2882</v>
      </c>
      <c r="AF28" s="156"/>
      <c r="AG28" s="155">
        <f t="shared" ref="AG28:AG33" si="9">1406*G28</f>
        <v>2812</v>
      </c>
      <c r="AH28" s="179"/>
      <c r="AI28" s="41"/>
      <c r="AJ28" s="41"/>
      <c r="AK28" s="41"/>
    </row>
    <row r="29" spans="1:37" s="31" customFormat="1" ht="20.100000000000001" customHeight="1" thickBot="1">
      <c r="A29" s="48">
        <v>155</v>
      </c>
      <c r="B29" s="48" t="s">
        <v>0</v>
      </c>
      <c r="C29" s="48" t="s">
        <v>206</v>
      </c>
      <c r="D29" s="45" t="s">
        <v>207</v>
      </c>
      <c r="E29" s="48" t="s">
        <v>325</v>
      </c>
      <c r="F29" s="54" t="s">
        <v>463</v>
      </c>
      <c r="G29" s="48">
        <v>2</v>
      </c>
      <c r="H29" s="48" t="s">
        <v>291</v>
      </c>
      <c r="I29" s="50">
        <v>0</v>
      </c>
      <c r="J29" s="48" t="s">
        <v>464</v>
      </c>
      <c r="K29" s="44" t="s">
        <v>208</v>
      </c>
      <c r="L29" s="51" t="s">
        <v>330</v>
      </c>
      <c r="M29" s="52"/>
      <c r="N29" s="52" t="s">
        <v>3</v>
      </c>
      <c r="O29" s="53" t="s">
        <v>3</v>
      </c>
      <c r="P29" s="53"/>
      <c r="Q29" s="53" t="s">
        <v>288</v>
      </c>
      <c r="R29" s="48" t="s">
        <v>25</v>
      </c>
      <c r="S29" s="45" t="s">
        <v>26</v>
      </c>
      <c r="T29" s="54"/>
      <c r="U29" s="54"/>
      <c r="V29" s="54" t="s">
        <v>209</v>
      </c>
      <c r="W29" s="54" t="s">
        <v>209</v>
      </c>
      <c r="X29" s="54"/>
      <c r="Y29" s="48" t="s">
        <v>210</v>
      </c>
      <c r="Z29" s="55" t="s">
        <v>465</v>
      </c>
      <c r="AA29" s="55">
        <v>3122</v>
      </c>
      <c r="AB29" s="55" t="s">
        <v>8</v>
      </c>
      <c r="AC29" s="128" t="s">
        <v>595</v>
      </c>
      <c r="AD29" s="143" t="str">
        <f t="shared" si="0"/>
        <v>全人中心-歷史與傳說2學分</v>
      </c>
      <c r="AE29" s="155">
        <f t="shared" si="8"/>
        <v>2882</v>
      </c>
      <c r="AF29" s="156"/>
      <c r="AG29" s="155">
        <f t="shared" si="9"/>
        <v>2812</v>
      </c>
      <c r="AH29" s="179"/>
      <c r="AI29" s="41"/>
      <c r="AJ29" s="41"/>
      <c r="AK29" s="41"/>
    </row>
    <row r="30" spans="1:37" s="31" customFormat="1" ht="20.100000000000001" customHeight="1" thickBot="1">
      <c r="A30" s="48">
        <v>156</v>
      </c>
      <c r="B30" s="48" t="s">
        <v>0</v>
      </c>
      <c r="C30" s="48" t="s">
        <v>211</v>
      </c>
      <c r="D30" s="45" t="s">
        <v>212</v>
      </c>
      <c r="E30" s="48" t="s">
        <v>325</v>
      </c>
      <c r="F30" s="54" t="s">
        <v>466</v>
      </c>
      <c r="G30" s="48">
        <v>2</v>
      </c>
      <c r="H30" s="48" t="s">
        <v>291</v>
      </c>
      <c r="I30" s="50">
        <v>0</v>
      </c>
      <c r="J30" s="48" t="s">
        <v>467</v>
      </c>
      <c r="K30" s="44" t="s">
        <v>213</v>
      </c>
      <c r="L30" s="51" t="s">
        <v>327</v>
      </c>
      <c r="M30" s="52"/>
      <c r="N30" s="52" t="s">
        <v>3</v>
      </c>
      <c r="O30" s="53"/>
      <c r="P30" s="53" t="s">
        <v>3</v>
      </c>
      <c r="Q30" s="53" t="s">
        <v>288</v>
      </c>
      <c r="R30" s="48" t="s">
        <v>50</v>
      </c>
      <c r="S30" s="45" t="s">
        <v>214</v>
      </c>
      <c r="T30" s="66"/>
      <c r="U30" s="54" t="s">
        <v>142</v>
      </c>
      <c r="V30" s="54"/>
      <c r="W30" s="54" t="s">
        <v>142</v>
      </c>
      <c r="X30" s="54"/>
      <c r="Y30" s="48" t="s">
        <v>215</v>
      </c>
      <c r="Z30" s="55" t="s">
        <v>468</v>
      </c>
      <c r="AA30" s="55">
        <v>3122</v>
      </c>
      <c r="AB30" s="55" t="s">
        <v>8</v>
      </c>
      <c r="AC30" s="128" t="s">
        <v>596</v>
      </c>
      <c r="AD30" s="143" t="str">
        <f t="shared" si="0"/>
        <v>全人中心-領導心靈與技巧2學分</v>
      </c>
      <c r="AE30" s="155">
        <f t="shared" si="8"/>
        <v>2882</v>
      </c>
      <c r="AF30" s="156"/>
      <c r="AG30" s="155">
        <f t="shared" si="9"/>
        <v>2812</v>
      </c>
      <c r="AH30" s="179"/>
      <c r="AI30" s="41"/>
      <c r="AJ30" s="41"/>
      <c r="AK30" s="41"/>
    </row>
    <row r="31" spans="1:37" s="31" customFormat="1" ht="20.100000000000001" customHeight="1" thickBot="1">
      <c r="A31" s="48">
        <v>157</v>
      </c>
      <c r="B31" s="48" t="s">
        <v>0</v>
      </c>
      <c r="C31" s="48" t="s">
        <v>216</v>
      </c>
      <c r="D31" s="45" t="s">
        <v>212</v>
      </c>
      <c r="E31" s="48" t="s">
        <v>325</v>
      </c>
      <c r="F31" s="54" t="s">
        <v>469</v>
      </c>
      <c r="G31" s="48">
        <v>2</v>
      </c>
      <c r="H31" s="48" t="s">
        <v>291</v>
      </c>
      <c r="I31" s="50">
        <v>0</v>
      </c>
      <c r="J31" s="48" t="s">
        <v>470</v>
      </c>
      <c r="K31" s="44" t="s">
        <v>217</v>
      </c>
      <c r="L31" s="51" t="s">
        <v>372</v>
      </c>
      <c r="M31" s="52"/>
      <c r="N31" s="52" t="s">
        <v>3</v>
      </c>
      <c r="O31" s="53"/>
      <c r="P31" s="53" t="s">
        <v>3</v>
      </c>
      <c r="Q31" s="53" t="s">
        <v>288</v>
      </c>
      <c r="R31" s="48" t="s">
        <v>25</v>
      </c>
      <c r="S31" s="45" t="s">
        <v>26</v>
      </c>
      <c r="T31" s="54"/>
      <c r="U31" s="54"/>
      <c r="V31" s="54" t="s">
        <v>209</v>
      </c>
      <c r="W31" s="54" t="s">
        <v>209</v>
      </c>
      <c r="X31" s="54"/>
      <c r="Y31" s="48" t="s">
        <v>218</v>
      </c>
      <c r="Z31" s="55" t="s">
        <v>471</v>
      </c>
      <c r="AA31" s="55">
        <v>3122</v>
      </c>
      <c r="AB31" s="55" t="s">
        <v>8</v>
      </c>
      <c r="AC31" s="128" t="s">
        <v>597</v>
      </c>
      <c r="AD31" s="143" t="str">
        <f t="shared" si="0"/>
        <v>全人中心-生死學2學分</v>
      </c>
      <c r="AE31" s="155">
        <f t="shared" si="8"/>
        <v>2882</v>
      </c>
      <c r="AF31" s="156"/>
      <c r="AG31" s="155">
        <f t="shared" si="9"/>
        <v>2812</v>
      </c>
      <c r="AH31" s="179"/>
      <c r="AI31" s="41"/>
      <c r="AJ31" s="41"/>
      <c r="AK31" s="41"/>
    </row>
    <row r="32" spans="1:37" s="31" customFormat="1" ht="20.100000000000001" customHeight="1" thickBot="1">
      <c r="A32" s="48">
        <v>158</v>
      </c>
      <c r="B32" s="48" t="s">
        <v>0</v>
      </c>
      <c r="C32" s="48" t="s">
        <v>219</v>
      </c>
      <c r="D32" s="45" t="s">
        <v>212</v>
      </c>
      <c r="E32" s="48" t="s">
        <v>325</v>
      </c>
      <c r="F32" s="54" t="s">
        <v>472</v>
      </c>
      <c r="G32" s="48">
        <v>2</v>
      </c>
      <c r="H32" s="48" t="s">
        <v>291</v>
      </c>
      <c r="I32" s="50">
        <v>0</v>
      </c>
      <c r="J32" s="48" t="s">
        <v>473</v>
      </c>
      <c r="K32" s="44" t="s">
        <v>220</v>
      </c>
      <c r="L32" s="51" t="s">
        <v>327</v>
      </c>
      <c r="M32" s="52"/>
      <c r="N32" s="52" t="s">
        <v>3</v>
      </c>
      <c r="O32" s="53"/>
      <c r="P32" s="53" t="s">
        <v>3</v>
      </c>
      <c r="Q32" s="53" t="s">
        <v>288</v>
      </c>
      <c r="R32" s="48" t="s">
        <v>25</v>
      </c>
      <c r="S32" s="45" t="s">
        <v>26</v>
      </c>
      <c r="T32" s="54"/>
      <c r="U32" s="54"/>
      <c r="V32" s="54" t="s">
        <v>127</v>
      </c>
      <c r="W32" s="54" t="s">
        <v>127</v>
      </c>
      <c r="X32" s="54"/>
      <c r="Y32" s="48" t="s">
        <v>221</v>
      </c>
      <c r="Z32" s="55" t="s">
        <v>471</v>
      </c>
      <c r="AA32" s="55">
        <v>3122</v>
      </c>
      <c r="AB32" s="48" t="s">
        <v>8</v>
      </c>
      <c r="AC32" s="128" t="s">
        <v>598</v>
      </c>
      <c r="AD32" s="143" t="str">
        <f t="shared" si="0"/>
        <v>全人中心-社會科學與現代生活2學分</v>
      </c>
      <c r="AE32" s="155">
        <f t="shared" si="8"/>
        <v>2882</v>
      </c>
      <c r="AF32" s="156"/>
      <c r="AG32" s="155">
        <f t="shared" si="9"/>
        <v>2812</v>
      </c>
      <c r="AH32" s="179"/>
      <c r="AI32" s="41"/>
      <c r="AJ32" s="41"/>
      <c r="AK32" s="41"/>
    </row>
    <row r="33" spans="1:37" s="31" customFormat="1" ht="20.100000000000001" customHeight="1" thickBot="1">
      <c r="A33" s="48">
        <v>159</v>
      </c>
      <c r="B33" s="48" t="s">
        <v>0</v>
      </c>
      <c r="C33" s="48" t="s">
        <v>222</v>
      </c>
      <c r="D33" s="45" t="s">
        <v>207</v>
      </c>
      <c r="E33" s="48" t="s">
        <v>325</v>
      </c>
      <c r="F33" s="54" t="s">
        <v>474</v>
      </c>
      <c r="G33" s="48">
        <v>2</v>
      </c>
      <c r="H33" s="48" t="s">
        <v>291</v>
      </c>
      <c r="I33" s="50">
        <v>0</v>
      </c>
      <c r="J33" s="48" t="s">
        <v>475</v>
      </c>
      <c r="K33" s="44" t="s">
        <v>223</v>
      </c>
      <c r="L33" s="51" t="s">
        <v>330</v>
      </c>
      <c r="M33" s="52"/>
      <c r="N33" s="52" t="s">
        <v>3</v>
      </c>
      <c r="O33" s="53"/>
      <c r="P33" s="53" t="s">
        <v>3</v>
      </c>
      <c r="Q33" s="53" t="s">
        <v>288</v>
      </c>
      <c r="R33" s="48" t="s">
        <v>25</v>
      </c>
      <c r="S33" s="45" t="s">
        <v>26</v>
      </c>
      <c r="T33" s="54" t="s">
        <v>127</v>
      </c>
      <c r="U33" s="54"/>
      <c r="V33" s="54" t="s">
        <v>127</v>
      </c>
      <c r="W33" s="54"/>
      <c r="X33" s="54"/>
      <c r="Y33" s="48" t="s">
        <v>215</v>
      </c>
      <c r="Z33" s="55" t="s">
        <v>476</v>
      </c>
      <c r="AA33" s="55">
        <v>3122</v>
      </c>
      <c r="AB33" s="55" t="s">
        <v>8</v>
      </c>
      <c r="AC33" s="128" t="s">
        <v>599</v>
      </c>
      <c r="AD33" s="143" t="str">
        <f t="shared" si="0"/>
        <v>全人中心-哲學概論2學分</v>
      </c>
      <c r="AE33" s="155">
        <f t="shared" si="8"/>
        <v>2882</v>
      </c>
      <c r="AF33" s="156"/>
      <c r="AG33" s="155">
        <f t="shared" si="9"/>
        <v>2812</v>
      </c>
      <c r="AH33" s="179"/>
      <c r="AI33" s="41"/>
      <c r="AJ33" s="41"/>
      <c r="AK33" s="41"/>
    </row>
    <row r="34" spans="1:37" s="5" customFormat="1" ht="39.950000000000003" customHeight="1" thickBot="1">
      <c r="A34" s="198" t="s">
        <v>600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200"/>
      <c r="AE34" s="175"/>
      <c r="AF34" s="176"/>
      <c r="AG34" s="191"/>
      <c r="AH34" s="192"/>
      <c r="AI34" s="42"/>
      <c r="AJ34" s="42"/>
      <c r="AK34" s="42"/>
    </row>
    <row r="35" spans="1:37" s="31" customFormat="1" ht="20.100000000000001" customHeight="1" thickBot="1">
      <c r="A35" s="48">
        <v>164</v>
      </c>
      <c r="B35" s="48" t="s">
        <v>0</v>
      </c>
      <c r="C35" s="48" t="s">
        <v>236</v>
      </c>
      <c r="D35" s="45"/>
      <c r="E35" s="48" t="s">
        <v>325</v>
      </c>
      <c r="F35" s="54" t="s">
        <v>558</v>
      </c>
      <c r="G35" s="48">
        <v>0</v>
      </c>
      <c r="H35" s="48" t="s">
        <v>287</v>
      </c>
      <c r="I35" s="50">
        <v>0</v>
      </c>
      <c r="J35" s="48" t="s">
        <v>487</v>
      </c>
      <c r="K35" s="44" t="s">
        <v>237</v>
      </c>
      <c r="L35" s="51" t="s">
        <v>330</v>
      </c>
      <c r="M35" s="52"/>
      <c r="N35" s="52" t="s">
        <v>3</v>
      </c>
      <c r="O35" s="53"/>
      <c r="P35" s="53" t="s">
        <v>3</v>
      </c>
      <c r="Q35" s="53" t="s">
        <v>288</v>
      </c>
      <c r="R35" s="48" t="s">
        <v>4</v>
      </c>
      <c r="S35" s="45" t="s">
        <v>51</v>
      </c>
      <c r="T35" s="54" t="s">
        <v>209</v>
      </c>
      <c r="U35" s="54" t="s">
        <v>209</v>
      </c>
      <c r="V35" s="54"/>
      <c r="W35" s="54" t="s">
        <v>488</v>
      </c>
      <c r="X35" s="54"/>
      <c r="Y35" s="48" t="s">
        <v>238</v>
      </c>
      <c r="Z35" s="55" t="s">
        <v>489</v>
      </c>
      <c r="AA35" s="55">
        <v>3120</v>
      </c>
      <c r="AB35" s="127" t="s">
        <v>8</v>
      </c>
      <c r="AC35" s="128" t="s">
        <v>577</v>
      </c>
      <c r="AD35" s="143" t="str">
        <f>E35&amp;"-"&amp;F35</f>
        <v>全人中心-中文基礎寫作（國文-中文檢定補救教學課程）</v>
      </c>
      <c r="AE35" s="177">
        <f>1441*2</f>
        <v>2882</v>
      </c>
      <c r="AF35" s="178"/>
      <c r="AG35" s="177">
        <f>1406*2</f>
        <v>2812</v>
      </c>
      <c r="AH35" s="178"/>
      <c r="AI35" s="41"/>
      <c r="AJ35" s="41"/>
      <c r="AK35" s="41"/>
    </row>
  </sheetData>
  <mergeCells count="110">
    <mergeCell ref="AF14:AF15"/>
    <mergeCell ref="AF21:AF22"/>
    <mergeCell ref="AF24:AF25"/>
    <mergeCell ref="AE1:AH2"/>
    <mergeCell ref="AH14:AH15"/>
    <mergeCell ref="AH21:AH22"/>
    <mergeCell ref="AH24:AH25"/>
    <mergeCell ref="AE10:AE11"/>
    <mergeCell ref="AE12:AE13"/>
    <mergeCell ref="AG10:AG11"/>
    <mergeCell ref="AG12:AG13"/>
    <mergeCell ref="AF10:AF11"/>
    <mergeCell ref="AF12:AF13"/>
    <mergeCell ref="AC21:AC22"/>
    <mergeCell ref="A24:A25"/>
    <mergeCell ref="B24:B25"/>
    <mergeCell ref="C24:C25"/>
    <mergeCell ref="D24:D25"/>
    <mergeCell ref="E24:E25"/>
    <mergeCell ref="F24:F25"/>
    <mergeCell ref="G24:G25"/>
    <mergeCell ref="AC24:AC25"/>
    <mergeCell ref="A21:A22"/>
    <mergeCell ref="B21:B22"/>
    <mergeCell ref="C21:C22"/>
    <mergeCell ref="D21:D22"/>
    <mergeCell ref="E21:E22"/>
    <mergeCell ref="F21:F22"/>
    <mergeCell ref="G21:G22"/>
    <mergeCell ref="A14:A15"/>
    <mergeCell ref="B14:B15"/>
    <mergeCell ref="C14:C15"/>
    <mergeCell ref="D14:D15"/>
    <mergeCell ref="E14:E15"/>
    <mergeCell ref="G14:G15"/>
    <mergeCell ref="AC14:AC15"/>
    <mergeCell ref="Y10:Y11"/>
    <mergeCell ref="Z10:Z11"/>
    <mergeCell ref="AA10:AA11"/>
    <mergeCell ref="AB10:AB11"/>
    <mergeCell ref="A12:A13"/>
    <mergeCell ref="B12:B13"/>
    <mergeCell ref="C12:C13"/>
    <mergeCell ref="D12:D13"/>
    <mergeCell ref="E12:E13"/>
    <mergeCell ref="R10:R11"/>
    <mergeCell ref="S10:S11"/>
    <mergeCell ref="T10:T11"/>
    <mergeCell ref="U10:U11"/>
    <mergeCell ref="V10:V11"/>
    <mergeCell ref="W10:W11"/>
    <mergeCell ref="Q12:Q13"/>
    <mergeCell ref="R12:R13"/>
    <mergeCell ref="S12:S13"/>
    <mergeCell ref="T12:T13"/>
    <mergeCell ref="U12:U13"/>
    <mergeCell ref="V12:V13"/>
    <mergeCell ref="F12:F13"/>
    <mergeCell ref="G12:G13"/>
    <mergeCell ref="H12:H13"/>
    <mergeCell ref="I12:I13"/>
    <mergeCell ref="O12:O13"/>
    <mergeCell ref="P12:P13"/>
    <mergeCell ref="AC1:AC2"/>
    <mergeCell ref="AD1:AD2"/>
    <mergeCell ref="AC10:AC11"/>
    <mergeCell ref="AC12:AC13"/>
    <mergeCell ref="W12:W13"/>
    <mergeCell ref="X12:X13"/>
    <mergeCell ref="Y12:Y13"/>
    <mergeCell ref="Z12:Z13"/>
    <mergeCell ref="AA12:AA13"/>
    <mergeCell ref="AB12:AB13"/>
    <mergeCell ref="X10:X11"/>
    <mergeCell ref="AD10:AD11"/>
    <mergeCell ref="AD12:AD13"/>
    <mergeCell ref="I10:I11"/>
    <mergeCell ref="O10:O11"/>
    <mergeCell ref="P10:P11"/>
    <mergeCell ref="Q10:Q11"/>
    <mergeCell ref="A10:A11"/>
    <mergeCell ref="B10:B11"/>
    <mergeCell ref="C10:C11"/>
    <mergeCell ref="D10:D11"/>
    <mergeCell ref="E10:E11"/>
    <mergeCell ref="F10:F11"/>
    <mergeCell ref="F14:F15"/>
    <mergeCell ref="R1:S1"/>
    <mergeCell ref="T1:Y1"/>
    <mergeCell ref="Z1:Z2"/>
    <mergeCell ref="AA1:AA2"/>
    <mergeCell ref="AB1:AB2"/>
    <mergeCell ref="A3:AB3"/>
    <mergeCell ref="K1:K2"/>
    <mergeCell ref="L1:L2"/>
    <mergeCell ref="M1:M2"/>
    <mergeCell ref="N1:N2"/>
    <mergeCell ref="O1:P1"/>
    <mergeCell ref="Q1:Q2"/>
    <mergeCell ref="A1:A2"/>
    <mergeCell ref="B1:B2"/>
    <mergeCell ref="D1:D2"/>
    <mergeCell ref="E1:E2"/>
    <mergeCell ref="F1:F2"/>
    <mergeCell ref="G1:G2"/>
    <mergeCell ref="H1:H2"/>
    <mergeCell ref="I1:I2"/>
    <mergeCell ref="J1:J2"/>
    <mergeCell ref="G10:G11"/>
    <mergeCell ref="H10:H11"/>
  </mergeCells>
  <phoneticPr fontId="2" type="noConversion"/>
  <printOptions horizontalCentered="1"/>
  <pageMargins left="0.19685039370078741" right="0.19685039370078741" top="0.55118110236220474" bottom="0.31496062992125984" header="0" footer="0"/>
  <pageSetup paperSize="9" orientation="portrait" r:id="rId1"/>
  <headerFooter alignWithMargins="0">
    <oddHeader>&amp;C&amp;"標楷體,標準"&amp;20輔仁大學暑期班&amp;A</oddHeader>
    <oddFooter>&amp;L&amp;"華康儷粗宋,標準"&amp;14&amp;KFF0000 107學年度&amp;C&amp;11第 &amp;P 頁，共 &amp;N 頁&amp;R&amp;11&amp;D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暑修－第1期-全</vt:lpstr>
      <vt:lpstr>暑修－第1期-進收費</vt:lpstr>
      <vt:lpstr>'暑修－第1期-全'!Print_Area</vt:lpstr>
      <vt:lpstr>'暑修－第1期-進收費'!Print_Area</vt:lpstr>
      <vt:lpstr>'暑修－第1期-全'!Print_Titles</vt:lpstr>
      <vt:lpstr>'暑修－第1期-進收費'!Print_Titles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進修部出納組</cp:lastModifiedBy>
  <cp:lastPrinted>2019-06-08T05:35:49Z</cp:lastPrinted>
  <dcterms:created xsi:type="dcterms:W3CDTF">2019-06-03T01:40:17Z</dcterms:created>
  <dcterms:modified xsi:type="dcterms:W3CDTF">2019-06-10T06:01:50Z</dcterms:modified>
</cp:coreProperties>
</file>